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lucie\Desktop\Triatlet KV náhradní složka\KKAS\2019\Přípravky\"/>
    </mc:Choice>
  </mc:AlternateContent>
  <xr:revisionPtr revIDLastSave="0" documentId="8_{FE92BC0B-2E79-45F0-8017-F203AA5A0944}" xr6:coauthVersionLast="43" xr6:coauthVersionMax="43" xr10:uidLastSave="{00000000-0000-0000-0000-000000000000}"/>
  <bookViews>
    <workbookView xWindow="-120" yWindow="-120" windowWidth="29040" windowHeight="15840" tabRatio="718" xr2:uid="{00000000-000D-0000-FFFF-FFFF00000000}"/>
  </bookViews>
  <sheets>
    <sheet name="_H 08_" sheetId="4" r:id="rId1"/>
    <sheet name="_H 09_" sheetId="5" r:id="rId2"/>
    <sheet name="_H 10_" sheetId="1" r:id="rId3"/>
    <sheet name="_H 11_" sheetId="2" r:id="rId4"/>
    <sheet name="_H12_" sheetId="3" r:id="rId5"/>
    <sheet name="_D 08_" sheetId="9" r:id="rId6"/>
    <sheet name="_D 09_" sheetId="10" r:id="rId7"/>
    <sheet name="_D 10_" sheetId="6" r:id="rId8"/>
    <sheet name="_D 11_" sheetId="7" r:id="rId9"/>
    <sheet name="_D 12_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4" l="1"/>
  <c r="K27" i="4"/>
  <c r="K26" i="4"/>
  <c r="N13" i="4"/>
  <c r="N6" i="4"/>
  <c r="N5" i="4"/>
  <c r="N8" i="4"/>
  <c r="N24" i="4"/>
  <c r="N23" i="4"/>
  <c r="N21" i="4"/>
  <c r="N17" i="4"/>
  <c r="N10" i="4"/>
  <c r="N4" i="4"/>
  <c r="N15" i="4"/>
  <c r="N18" i="4"/>
  <c r="N7" i="4"/>
  <c r="N20" i="4"/>
  <c r="N19" i="4"/>
  <c r="N16" i="4"/>
  <c r="N22" i="4"/>
  <c r="N12" i="4"/>
  <c r="N14" i="4"/>
  <c r="N9" i="4"/>
  <c r="N11" i="4"/>
  <c r="H13" i="4"/>
  <c r="H6" i="4"/>
  <c r="H5" i="4"/>
  <c r="H8" i="4"/>
  <c r="H24" i="4"/>
  <c r="H23" i="4"/>
  <c r="H21" i="4"/>
  <c r="H17" i="4"/>
  <c r="H10" i="4"/>
  <c r="H4" i="4"/>
  <c r="H15" i="4"/>
  <c r="H18" i="4"/>
  <c r="H7" i="4"/>
  <c r="H20" i="4"/>
  <c r="H19" i="4"/>
  <c r="H16" i="4"/>
  <c r="H22" i="4"/>
  <c r="H12" i="4"/>
  <c r="H14" i="4"/>
  <c r="H9" i="4"/>
  <c r="H11" i="4"/>
  <c r="F13" i="4"/>
  <c r="F6" i="4"/>
  <c r="F5" i="4"/>
  <c r="F8" i="4"/>
  <c r="F24" i="4"/>
  <c r="F23" i="4"/>
  <c r="F21" i="4"/>
  <c r="F17" i="4"/>
  <c r="F10" i="4"/>
  <c r="F4" i="4"/>
  <c r="F15" i="4"/>
  <c r="F18" i="4"/>
  <c r="F7" i="4"/>
  <c r="F20" i="4"/>
  <c r="F19" i="4"/>
  <c r="F16" i="4"/>
  <c r="F22" i="4"/>
  <c r="F12" i="4"/>
  <c r="F14" i="4"/>
  <c r="F9" i="4"/>
  <c r="F11" i="4"/>
  <c r="K31" i="5"/>
  <c r="K30" i="5"/>
  <c r="K29" i="5"/>
  <c r="N17" i="5"/>
  <c r="N13" i="5"/>
  <c r="N24" i="5"/>
  <c r="N21" i="5"/>
  <c r="N25" i="5"/>
  <c r="N18" i="5"/>
  <c r="N14" i="5"/>
  <c r="N8" i="5"/>
  <c r="N22" i="5"/>
  <c r="N9" i="5"/>
  <c r="N12" i="5"/>
  <c r="N19" i="5"/>
  <c r="N7" i="5"/>
  <c r="N15" i="5"/>
  <c r="N10" i="5"/>
  <c r="N26" i="5"/>
  <c r="N23" i="5"/>
  <c r="N16" i="5"/>
  <c r="N6" i="5"/>
  <c r="N11" i="5"/>
  <c r="N5" i="5"/>
  <c r="N4" i="5"/>
  <c r="N20" i="5"/>
  <c r="H17" i="5"/>
  <c r="H13" i="5"/>
  <c r="H24" i="5"/>
  <c r="H21" i="5"/>
  <c r="H25" i="5"/>
  <c r="H18" i="5"/>
  <c r="H14" i="5"/>
  <c r="H8" i="5"/>
  <c r="H22" i="5"/>
  <c r="H9" i="5"/>
  <c r="H12" i="5"/>
  <c r="H19" i="5"/>
  <c r="H7" i="5"/>
  <c r="H15" i="5"/>
  <c r="H10" i="5"/>
  <c r="H26" i="5"/>
  <c r="H23" i="5"/>
  <c r="H16" i="5"/>
  <c r="H6" i="5"/>
  <c r="H11" i="5"/>
  <c r="H5" i="5"/>
  <c r="H4" i="5"/>
  <c r="H20" i="5"/>
  <c r="F17" i="5"/>
  <c r="F13" i="5"/>
  <c r="F24" i="5"/>
  <c r="F21" i="5"/>
  <c r="F25" i="5"/>
  <c r="F18" i="5"/>
  <c r="F14" i="5"/>
  <c r="F8" i="5"/>
  <c r="F22" i="5"/>
  <c r="F9" i="5"/>
  <c r="F12" i="5"/>
  <c r="F19" i="5"/>
  <c r="F7" i="5"/>
  <c r="F15" i="5"/>
  <c r="F10" i="5"/>
  <c r="F26" i="5"/>
  <c r="F23" i="5"/>
  <c r="F16" i="5"/>
  <c r="F6" i="5"/>
  <c r="F11" i="5"/>
  <c r="F5" i="5"/>
  <c r="F4" i="5"/>
  <c r="F20" i="5"/>
  <c r="N27" i="5"/>
  <c r="H27" i="5"/>
  <c r="F27" i="5"/>
  <c r="K27" i="2" l="1"/>
  <c r="K26" i="2"/>
  <c r="K38" i="7"/>
  <c r="N12" i="1"/>
  <c r="N21" i="1"/>
  <c r="N18" i="1"/>
  <c r="N8" i="1"/>
  <c r="N4" i="1"/>
  <c r="N13" i="1"/>
  <c r="N14" i="1"/>
  <c r="N7" i="1"/>
  <c r="N5" i="1"/>
  <c r="N16" i="1"/>
  <c r="N11" i="1"/>
  <c r="N20" i="1"/>
  <c r="N19" i="1"/>
  <c r="N10" i="1"/>
  <c r="N9" i="1"/>
  <c r="N15" i="1"/>
  <c r="N6" i="1"/>
  <c r="N22" i="1"/>
  <c r="H12" i="1"/>
  <c r="H21" i="1"/>
  <c r="H18" i="1"/>
  <c r="H8" i="1"/>
  <c r="H4" i="1"/>
  <c r="H13" i="1"/>
  <c r="H14" i="1"/>
  <c r="H7" i="1"/>
  <c r="H5" i="1"/>
  <c r="H16" i="1"/>
  <c r="H11" i="1"/>
  <c r="H20" i="1"/>
  <c r="H19" i="1"/>
  <c r="H10" i="1"/>
  <c r="H9" i="1"/>
  <c r="H15" i="1"/>
  <c r="H6" i="1"/>
  <c r="H22" i="1"/>
  <c r="F12" i="1"/>
  <c r="F21" i="1"/>
  <c r="F18" i="1"/>
  <c r="F8" i="1"/>
  <c r="F4" i="1"/>
  <c r="F13" i="1"/>
  <c r="F14" i="1"/>
  <c r="F7" i="1"/>
  <c r="F5" i="1"/>
  <c r="F16" i="1"/>
  <c r="F11" i="1"/>
  <c r="F20" i="1"/>
  <c r="F19" i="1"/>
  <c r="F10" i="1"/>
  <c r="F9" i="1"/>
  <c r="F15" i="1"/>
  <c r="F6" i="1"/>
  <c r="F22" i="1"/>
  <c r="N17" i="1"/>
  <c r="H17" i="1"/>
  <c r="F17" i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3" i="2"/>
  <c r="F22" i="2"/>
  <c r="F24" i="2"/>
  <c r="N18" i="2"/>
  <c r="N24" i="2"/>
  <c r="N16" i="2"/>
  <c r="N15" i="2"/>
  <c r="N20" i="2"/>
  <c r="N10" i="2"/>
  <c r="N19" i="2"/>
  <c r="N8" i="2"/>
  <c r="N11" i="2"/>
  <c r="N17" i="2"/>
  <c r="N6" i="2"/>
  <c r="N9" i="2"/>
  <c r="N14" i="2"/>
  <c r="N7" i="2"/>
  <c r="N12" i="2"/>
  <c r="N13" i="2"/>
  <c r="N5" i="2"/>
  <c r="N21" i="2"/>
  <c r="N22" i="2"/>
  <c r="N23" i="2"/>
  <c r="H18" i="2"/>
  <c r="H24" i="2"/>
  <c r="H16" i="2"/>
  <c r="H15" i="2"/>
  <c r="H20" i="2"/>
  <c r="H10" i="2"/>
  <c r="H19" i="2"/>
  <c r="H8" i="2"/>
  <c r="H11" i="2"/>
  <c r="H17" i="2"/>
  <c r="H6" i="2"/>
  <c r="H9" i="2"/>
  <c r="H14" i="2"/>
  <c r="H7" i="2"/>
  <c r="H12" i="2"/>
  <c r="H13" i="2"/>
  <c r="H5" i="2"/>
  <c r="H21" i="2"/>
  <c r="H22" i="2"/>
  <c r="H23" i="2"/>
  <c r="N4" i="2"/>
  <c r="H4" i="2"/>
  <c r="F4" i="2"/>
  <c r="N5" i="3"/>
  <c r="N13" i="3"/>
  <c r="N26" i="3"/>
  <c r="N23" i="3"/>
  <c r="N24" i="3"/>
  <c r="N25" i="3"/>
  <c r="N7" i="3"/>
  <c r="N14" i="3"/>
  <c r="N4" i="3"/>
  <c r="N29" i="3"/>
  <c r="N9" i="3"/>
  <c r="N19" i="3"/>
  <c r="N17" i="3"/>
  <c r="N20" i="3"/>
  <c r="N15" i="3"/>
  <c r="N12" i="3"/>
  <c r="N8" i="3"/>
  <c r="N28" i="3"/>
  <c r="N16" i="3"/>
  <c r="N6" i="3"/>
  <c r="N10" i="3"/>
  <c r="N27" i="3"/>
  <c r="N11" i="3"/>
  <c r="N21" i="3"/>
  <c r="N22" i="3"/>
  <c r="H5" i="3"/>
  <c r="H13" i="3"/>
  <c r="H26" i="3"/>
  <c r="H23" i="3"/>
  <c r="H24" i="3"/>
  <c r="H25" i="3"/>
  <c r="H7" i="3"/>
  <c r="H14" i="3"/>
  <c r="H4" i="3"/>
  <c r="H29" i="3"/>
  <c r="H9" i="3"/>
  <c r="H19" i="3"/>
  <c r="H17" i="3"/>
  <c r="H20" i="3"/>
  <c r="H15" i="3"/>
  <c r="H12" i="3"/>
  <c r="H8" i="3"/>
  <c r="H28" i="3"/>
  <c r="H16" i="3"/>
  <c r="H6" i="3"/>
  <c r="H10" i="3"/>
  <c r="H27" i="3"/>
  <c r="H11" i="3"/>
  <c r="H21" i="3"/>
  <c r="H22" i="3"/>
  <c r="F5" i="3"/>
  <c r="F13" i="3"/>
  <c r="F26" i="3"/>
  <c r="F23" i="3"/>
  <c r="F24" i="3"/>
  <c r="F25" i="3"/>
  <c r="F7" i="3"/>
  <c r="F14" i="3"/>
  <c r="F4" i="3"/>
  <c r="F29" i="3"/>
  <c r="F9" i="3"/>
  <c r="F19" i="3"/>
  <c r="F17" i="3"/>
  <c r="F20" i="3"/>
  <c r="F15" i="3"/>
  <c r="F12" i="3"/>
  <c r="F8" i="3"/>
  <c r="F28" i="3"/>
  <c r="F16" i="3"/>
  <c r="F6" i="3"/>
  <c r="F10" i="3"/>
  <c r="F27" i="3"/>
  <c r="F11" i="3"/>
  <c r="F21" i="3"/>
  <c r="F22" i="3"/>
  <c r="N18" i="3"/>
  <c r="H18" i="3"/>
  <c r="F18" i="3"/>
  <c r="N12" i="9"/>
  <c r="N30" i="9"/>
  <c r="N9" i="9"/>
  <c r="N10" i="9"/>
  <c r="N11" i="9"/>
  <c r="N23" i="9"/>
  <c r="N19" i="9"/>
  <c r="N24" i="9"/>
  <c r="N27" i="9"/>
  <c r="N29" i="9"/>
  <c r="N7" i="9"/>
  <c r="N21" i="9"/>
  <c r="N4" i="9"/>
  <c r="N8" i="9"/>
  <c r="N22" i="9"/>
  <c r="N18" i="9"/>
  <c r="N31" i="9"/>
  <c r="N17" i="9"/>
  <c r="N13" i="9"/>
  <c r="N14" i="9"/>
  <c r="N25" i="9"/>
  <c r="N15" i="9"/>
  <c r="N16" i="9"/>
  <c r="N20" i="9"/>
  <c r="N26" i="9"/>
  <c r="N5" i="9"/>
  <c r="N6" i="9"/>
  <c r="H12" i="9"/>
  <c r="H30" i="9"/>
  <c r="H9" i="9"/>
  <c r="H10" i="9"/>
  <c r="H11" i="9"/>
  <c r="H23" i="9"/>
  <c r="H19" i="9"/>
  <c r="H24" i="9"/>
  <c r="H27" i="9"/>
  <c r="H29" i="9"/>
  <c r="H7" i="9"/>
  <c r="H21" i="9"/>
  <c r="H4" i="9"/>
  <c r="H8" i="9"/>
  <c r="H22" i="9"/>
  <c r="H18" i="9"/>
  <c r="H31" i="9"/>
  <c r="H17" i="9"/>
  <c r="H13" i="9"/>
  <c r="H14" i="9"/>
  <c r="H25" i="9"/>
  <c r="H15" i="9"/>
  <c r="H16" i="9"/>
  <c r="H20" i="9"/>
  <c r="H26" i="9"/>
  <c r="H5" i="9"/>
  <c r="H6" i="9"/>
  <c r="F12" i="9"/>
  <c r="F30" i="9"/>
  <c r="F9" i="9"/>
  <c r="F10" i="9"/>
  <c r="F11" i="9"/>
  <c r="F23" i="9"/>
  <c r="F19" i="9"/>
  <c r="F24" i="9"/>
  <c r="F27" i="9"/>
  <c r="F29" i="9"/>
  <c r="F7" i="9"/>
  <c r="F21" i="9"/>
  <c r="F4" i="9"/>
  <c r="F8" i="9"/>
  <c r="F22" i="9"/>
  <c r="F18" i="9"/>
  <c r="F31" i="9"/>
  <c r="F17" i="9"/>
  <c r="F13" i="9"/>
  <c r="F14" i="9"/>
  <c r="F25" i="9"/>
  <c r="F15" i="9"/>
  <c r="F16" i="9"/>
  <c r="F20" i="9"/>
  <c r="F26" i="9"/>
  <c r="F5" i="9"/>
  <c r="F6" i="9"/>
  <c r="N28" i="9"/>
  <c r="H28" i="9"/>
  <c r="F28" i="9"/>
  <c r="N15" i="10"/>
  <c r="N16" i="10"/>
  <c r="N23" i="10"/>
  <c r="N27" i="10"/>
  <c r="N21" i="10"/>
  <c r="N11" i="10"/>
  <c r="N9" i="10"/>
  <c r="N8" i="10"/>
  <c r="N28" i="10"/>
  <c r="N26" i="10"/>
  <c r="N34" i="10"/>
  <c r="N13" i="10"/>
  <c r="N4" i="10"/>
  <c r="N6" i="10"/>
  <c r="N12" i="10"/>
  <c r="N5" i="10"/>
  <c r="N18" i="10"/>
  <c r="N25" i="10"/>
  <c r="N32" i="10"/>
  <c r="N19" i="10"/>
  <c r="N22" i="10"/>
  <c r="N7" i="10"/>
  <c r="N14" i="10"/>
  <c r="N17" i="10"/>
  <c r="N24" i="10"/>
  <c r="N20" i="10"/>
  <c r="N31" i="10"/>
  <c r="N29" i="10"/>
  <c r="N33" i="10"/>
  <c r="N10" i="10"/>
  <c r="H15" i="10"/>
  <c r="H16" i="10"/>
  <c r="H23" i="10"/>
  <c r="H27" i="10"/>
  <c r="H21" i="10"/>
  <c r="H11" i="10"/>
  <c r="H9" i="10"/>
  <c r="H8" i="10"/>
  <c r="H28" i="10"/>
  <c r="H26" i="10"/>
  <c r="H34" i="10"/>
  <c r="H13" i="10"/>
  <c r="H4" i="10"/>
  <c r="H6" i="10"/>
  <c r="H12" i="10"/>
  <c r="H5" i="10"/>
  <c r="H18" i="10"/>
  <c r="H25" i="10"/>
  <c r="H32" i="10"/>
  <c r="H19" i="10"/>
  <c r="H22" i="10"/>
  <c r="H7" i="10"/>
  <c r="H14" i="10"/>
  <c r="H17" i="10"/>
  <c r="H24" i="10"/>
  <c r="H20" i="10"/>
  <c r="H31" i="10"/>
  <c r="H29" i="10"/>
  <c r="H33" i="10"/>
  <c r="H10" i="10"/>
  <c r="F15" i="10"/>
  <c r="F16" i="10"/>
  <c r="F23" i="10"/>
  <c r="F27" i="10"/>
  <c r="F21" i="10"/>
  <c r="F11" i="10"/>
  <c r="F9" i="10"/>
  <c r="F8" i="10"/>
  <c r="F28" i="10"/>
  <c r="F26" i="10"/>
  <c r="F34" i="10"/>
  <c r="F13" i="10"/>
  <c r="F4" i="10"/>
  <c r="F6" i="10"/>
  <c r="F12" i="10"/>
  <c r="F5" i="10"/>
  <c r="F18" i="10"/>
  <c r="F25" i="10"/>
  <c r="F32" i="10"/>
  <c r="F19" i="10"/>
  <c r="F22" i="10"/>
  <c r="F7" i="10"/>
  <c r="F14" i="10"/>
  <c r="F17" i="10"/>
  <c r="F24" i="10"/>
  <c r="F20" i="10"/>
  <c r="F31" i="10"/>
  <c r="F29" i="10"/>
  <c r="F33" i="10"/>
  <c r="F10" i="10"/>
  <c r="N30" i="10"/>
  <c r="H30" i="10"/>
  <c r="F30" i="10"/>
  <c r="N25" i="6"/>
  <c r="N26" i="6"/>
  <c r="N28" i="6"/>
  <c r="N21" i="6"/>
  <c r="N29" i="6"/>
  <c r="N30" i="6"/>
  <c r="N18" i="6"/>
  <c r="N31" i="6"/>
  <c r="N24" i="6"/>
  <c r="N22" i="6"/>
  <c r="N23" i="6"/>
  <c r="N10" i="6"/>
  <c r="N17" i="6"/>
  <c r="N13" i="6"/>
  <c r="N27" i="6"/>
  <c r="N6" i="6"/>
  <c r="N16" i="6"/>
  <c r="N14" i="6"/>
  <c r="N8" i="6"/>
  <c r="N9" i="6"/>
  <c r="N19" i="6"/>
  <c r="N15" i="6"/>
  <c r="N4" i="6"/>
  <c r="N5" i="6"/>
  <c r="N7" i="6"/>
  <c r="N11" i="6"/>
  <c r="N12" i="6"/>
  <c r="N20" i="6"/>
  <c r="H25" i="6"/>
  <c r="H26" i="6"/>
  <c r="H28" i="6"/>
  <c r="H21" i="6"/>
  <c r="H29" i="6"/>
  <c r="H30" i="6"/>
  <c r="H18" i="6"/>
  <c r="H31" i="6"/>
  <c r="H24" i="6"/>
  <c r="H22" i="6"/>
  <c r="H23" i="6"/>
  <c r="H10" i="6"/>
  <c r="H17" i="6"/>
  <c r="H13" i="6"/>
  <c r="H27" i="6"/>
  <c r="H6" i="6"/>
  <c r="H16" i="6"/>
  <c r="H14" i="6"/>
  <c r="H8" i="6"/>
  <c r="H9" i="6"/>
  <c r="H19" i="6"/>
  <c r="H15" i="6"/>
  <c r="H4" i="6"/>
  <c r="H5" i="6"/>
  <c r="H7" i="6"/>
  <c r="H11" i="6"/>
  <c r="H12" i="6"/>
  <c r="H20" i="6"/>
  <c r="F12" i="6"/>
  <c r="F11" i="6"/>
  <c r="F7" i="6"/>
  <c r="F5" i="6"/>
  <c r="F4" i="6"/>
  <c r="F15" i="6"/>
  <c r="F19" i="6"/>
  <c r="F9" i="6"/>
  <c r="F8" i="6"/>
  <c r="F14" i="6"/>
  <c r="F16" i="6"/>
  <c r="F6" i="6"/>
  <c r="F27" i="6"/>
  <c r="F13" i="6"/>
  <c r="F17" i="6"/>
  <c r="F10" i="6"/>
  <c r="F23" i="6"/>
  <c r="F22" i="6"/>
  <c r="F24" i="6"/>
  <c r="F31" i="6"/>
  <c r="F18" i="6"/>
  <c r="F30" i="6"/>
  <c r="F29" i="6"/>
  <c r="F21" i="6"/>
  <c r="F28" i="6"/>
  <c r="F26" i="6"/>
  <c r="F25" i="6"/>
  <c r="F20" i="6"/>
  <c r="N9" i="7"/>
  <c r="N23" i="7"/>
  <c r="N19" i="7"/>
  <c r="N35" i="7"/>
  <c r="N20" i="7"/>
  <c r="N18" i="7"/>
  <c r="N24" i="7"/>
  <c r="N29" i="7"/>
  <c r="N15" i="7"/>
  <c r="N12" i="7"/>
  <c r="N25" i="7"/>
  <c r="N32" i="7"/>
  <c r="N27" i="7"/>
  <c r="N31" i="7"/>
  <c r="N10" i="7"/>
  <c r="N6" i="7"/>
  <c r="N22" i="7"/>
  <c r="N33" i="7"/>
  <c r="N16" i="7"/>
  <c r="N8" i="7"/>
  <c r="N21" i="7"/>
  <c r="N26" i="7"/>
  <c r="N7" i="7"/>
  <c r="N34" i="7"/>
  <c r="N30" i="7"/>
  <c r="N17" i="7"/>
  <c r="N4" i="7"/>
  <c r="N28" i="7"/>
  <c r="N36" i="7"/>
  <c r="N11" i="7"/>
  <c r="N13" i="7"/>
  <c r="N14" i="7"/>
  <c r="N5" i="7"/>
  <c r="H9" i="7"/>
  <c r="H23" i="7"/>
  <c r="H19" i="7"/>
  <c r="H35" i="7"/>
  <c r="H20" i="7"/>
  <c r="H18" i="7"/>
  <c r="H24" i="7"/>
  <c r="H29" i="7"/>
  <c r="H15" i="7"/>
  <c r="H12" i="7"/>
  <c r="H25" i="7"/>
  <c r="H32" i="7"/>
  <c r="H27" i="7"/>
  <c r="H31" i="7"/>
  <c r="H10" i="7"/>
  <c r="H6" i="7"/>
  <c r="H22" i="7"/>
  <c r="H33" i="7"/>
  <c r="H16" i="7"/>
  <c r="H8" i="7"/>
  <c r="H21" i="7"/>
  <c r="H26" i="7"/>
  <c r="H7" i="7"/>
  <c r="H34" i="7"/>
  <c r="H30" i="7"/>
  <c r="H17" i="7"/>
  <c r="H4" i="7"/>
  <c r="H28" i="7"/>
  <c r="H36" i="7"/>
  <c r="H11" i="7"/>
  <c r="H13" i="7"/>
  <c r="H14" i="7"/>
  <c r="H5" i="7"/>
  <c r="F9" i="7"/>
  <c r="F23" i="7"/>
  <c r="F19" i="7"/>
  <c r="F35" i="7"/>
  <c r="F20" i="7"/>
  <c r="F18" i="7"/>
  <c r="F24" i="7"/>
  <c r="F29" i="7"/>
  <c r="F15" i="7"/>
  <c r="F12" i="7"/>
  <c r="F25" i="7"/>
  <c r="F32" i="7"/>
  <c r="F27" i="7"/>
  <c r="F31" i="7"/>
  <c r="F10" i="7"/>
  <c r="F6" i="7"/>
  <c r="F22" i="7"/>
  <c r="F33" i="7"/>
  <c r="F16" i="7"/>
  <c r="F8" i="7"/>
  <c r="F21" i="7"/>
  <c r="F26" i="7"/>
  <c r="F7" i="7"/>
  <c r="F34" i="7"/>
  <c r="F30" i="7"/>
  <c r="F17" i="7"/>
  <c r="F4" i="7"/>
  <c r="F28" i="7"/>
  <c r="F36" i="7"/>
  <c r="F11" i="7"/>
  <c r="F13" i="7"/>
  <c r="F14" i="7"/>
  <c r="F5" i="7"/>
  <c r="N15" i="8"/>
  <c r="N18" i="8"/>
  <c r="N23" i="8"/>
  <c r="N20" i="8"/>
  <c r="N8" i="8"/>
  <c r="N21" i="8"/>
  <c r="N6" i="8"/>
  <c r="N9" i="8"/>
  <c r="N10" i="8"/>
  <c r="N14" i="8"/>
  <c r="N12" i="8"/>
  <c r="N5" i="8"/>
  <c r="N11" i="8"/>
  <c r="N19" i="8"/>
  <c r="N7" i="8"/>
  <c r="N4" i="8"/>
  <c r="N16" i="8"/>
  <c r="N17" i="8"/>
  <c r="N22" i="8"/>
  <c r="N13" i="8"/>
  <c r="H15" i="8"/>
  <c r="H18" i="8"/>
  <c r="H23" i="8"/>
  <c r="H20" i="8"/>
  <c r="H8" i="8"/>
  <c r="H21" i="8"/>
  <c r="H6" i="8"/>
  <c r="H9" i="8"/>
  <c r="H10" i="8"/>
  <c r="H14" i="8"/>
  <c r="H12" i="8"/>
  <c r="H5" i="8"/>
  <c r="H11" i="8"/>
  <c r="H19" i="8"/>
  <c r="H7" i="8"/>
  <c r="H4" i="8"/>
  <c r="H16" i="8"/>
  <c r="H17" i="8"/>
  <c r="H22" i="8"/>
  <c r="H13" i="8"/>
  <c r="F22" i="8"/>
  <c r="F17" i="8"/>
  <c r="F16" i="8"/>
  <c r="F4" i="8"/>
  <c r="F7" i="8"/>
  <c r="F19" i="8"/>
  <c r="F11" i="8"/>
  <c r="F5" i="8"/>
  <c r="F12" i="8"/>
  <c r="F14" i="8"/>
  <c r="F10" i="8"/>
  <c r="F9" i="8"/>
  <c r="F6" i="8"/>
  <c r="F21" i="8"/>
  <c r="F8" i="8"/>
  <c r="F20" i="8"/>
  <c r="F23" i="8"/>
  <c r="F18" i="8"/>
  <c r="F15" i="8"/>
  <c r="F13" i="8"/>
  <c r="K20" i="5" l="1"/>
  <c r="K20" i="6" l="1"/>
  <c r="K25" i="6"/>
  <c r="K26" i="6"/>
  <c r="K28" i="6"/>
  <c r="K21" i="6"/>
  <c r="K29" i="6"/>
  <c r="K30" i="6"/>
  <c r="K18" i="6"/>
  <c r="K31" i="6"/>
  <c r="K24" i="6"/>
  <c r="K22" i="6"/>
  <c r="K23" i="6"/>
  <c r="K10" i="6"/>
  <c r="K17" i="6"/>
  <c r="K13" i="6"/>
  <c r="K27" i="6"/>
  <c r="K6" i="6"/>
  <c r="K16" i="6"/>
  <c r="K14" i="6"/>
  <c r="K8" i="6"/>
  <c r="K9" i="6"/>
  <c r="K19" i="6"/>
  <c r="K15" i="6"/>
  <c r="K4" i="6"/>
  <c r="K5" i="6"/>
  <c r="K7" i="6"/>
  <c r="K11" i="6"/>
  <c r="K12" i="6"/>
  <c r="K22" i="8"/>
  <c r="K17" i="8"/>
  <c r="K16" i="8"/>
  <c r="K4" i="8"/>
  <c r="K7" i="8"/>
  <c r="K19" i="8"/>
  <c r="K11" i="8"/>
  <c r="K5" i="8"/>
  <c r="K12" i="8"/>
  <c r="K14" i="8"/>
  <c r="K10" i="8"/>
  <c r="K9" i="8"/>
  <c r="K6" i="8"/>
  <c r="K21" i="8"/>
  <c r="K8" i="8"/>
  <c r="K20" i="8"/>
  <c r="K23" i="8"/>
  <c r="K18" i="8"/>
  <c r="K15" i="8"/>
  <c r="K13" i="8"/>
  <c r="K14" i="7"/>
  <c r="K13" i="7"/>
  <c r="K11" i="7"/>
  <c r="K36" i="7"/>
  <c r="K28" i="7"/>
  <c r="K4" i="7"/>
  <c r="K17" i="7"/>
  <c r="K30" i="7"/>
  <c r="K34" i="7"/>
  <c r="K7" i="7"/>
  <c r="K26" i="7"/>
  <c r="K21" i="7"/>
  <c r="K8" i="7"/>
  <c r="K16" i="7"/>
  <c r="K33" i="7"/>
  <c r="K22" i="7"/>
  <c r="K6" i="7"/>
  <c r="K10" i="7"/>
  <c r="K31" i="7"/>
  <c r="K27" i="7"/>
  <c r="K32" i="7"/>
  <c r="K25" i="7"/>
  <c r="K12" i="7"/>
  <c r="K15" i="7"/>
  <c r="K29" i="7"/>
  <c r="K24" i="7"/>
  <c r="K18" i="7"/>
  <c r="K20" i="7"/>
  <c r="K35" i="7"/>
  <c r="K19" i="7"/>
  <c r="K23" i="7"/>
  <c r="K9" i="7"/>
  <c r="K5" i="7"/>
  <c r="K10" i="10"/>
  <c r="K33" i="10"/>
  <c r="K29" i="10"/>
  <c r="K31" i="10"/>
  <c r="K20" i="10"/>
  <c r="K24" i="10"/>
  <c r="K17" i="10"/>
  <c r="K14" i="10"/>
  <c r="K7" i="10"/>
  <c r="K22" i="10"/>
  <c r="K19" i="10"/>
  <c r="K32" i="10"/>
  <c r="K25" i="10"/>
  <c r="K18" i="10"/>
  <c r="K5" i="10"/>
  <c r="K12" i="10"/>
  <c r="K6" i="10"/>
  <c r="K4" i="10"/>
  <c r="K13" i="10"/>
  <c r="K34" i="10"/>
  <c r="K26" i="10"/>
  <c r="K28" i="10"/>
  <c r="K8" i="10"/>
  <c r="K9" i="10"/>
  <c r="K11" i="10"/>
  <c r="K21" i="10"/>
  <c r="K27" i="10"/>
  <c r="K23" i="10"/>
  <c r="K16" i="10"/>
  <c r="K15" i="10"/>
  <c r="K30" i="10"/>
  <c r="K6" i="9"/>
  <c r="K5" i="9"/>
  <c r="K26" i="9"/>
  <c r="K20" i="9"/>
  <c r="K16" i="9"/>
  <c r="K15" i="9"/>
  <c r="K25" i="9"/>
  <c r="K14" i="9"/>
  <c r="K13" i="9"/>
  <c r="K17" i="9"/>
  <c r="K31" i="9"/>
  <c r="K18" i="9"/>
  <c r="K22" i="9"/>
  <c r="K8" i="9"/>
  <c r="K4" i="9"/>
  <c r="K21" i="9"/>
  <c r="K7" i="9"/>
  <c r="K29" i="9"/>
  <c r="K27" i="9"/>
  <c r="K24" i="9"/>
  <c r="K19" i="9"/>
  <c r="K23" i="9"/>
  <c r="K11" i="9"/>
  <c r="K10" i="9"/>
  <c r="K9" i="9"/>
  <c r="K30" i="9"/>
  <c r="K12" i="9"/>
  <c r="K28" i="9"/>
  <c r="K22" i="3"/>
  <c r="K21" i="3"/>
  <c r="K11" i="3"/>
  <c r="K27" i="3"/>
  <c r="K10" i="3"/>
  <c r="K6" i="3"/>
  <c r="K16" i="3"/>
  <c r="K28" i="3"/>
  <c r="K8" i="3"/>
  <c r="K12" i="3"/>
  <c r="K15" i="3"/>
  <c r="K20" i="3"/>
  <c r="K17" i="3"/>
  <c r="K19" i="3"/>
  <c r="K9" i="3"/>
  <c r="K29" i="3"/>
  <c r="K4" i="3"/>
  <c r="K14" i="3"/>
  <c r="K7" i="3"/>
  <c r="K25" i="3"/>
  <c r="K24" i="3"/>
  <c r="K23" i="3"/>
  <c r="K26" i="3"/>
  <c r="K13" i="3"/>
  <c r="K5" i="3"/>
  <c r="K18" i="3"/>
  <c r="K23" i="2"/>
  <c r="K22" i="2"/>
  <c r="K21" i="2"/>
  <c r="K5" i="2"/>
  <c r="K13" i="2"/>
  <c r="K12" i="2"/>
  <c r="K7" i="2"/>
  <c r="K14" i="2"/>
  <c r="K9" i="2"/>
  <c r="K6" i="2"/>
  <c r="K17" i="2"/>
  <c r="K11" i="2"/>
  <c r="K8" i="2"/>
  <c r="K19" i="2"/>
  <c r="K10" i="2"/>
  <c r="K20" i="2"/>
  <c r="K15" i="2"/>
  <c r="K16" i="2"/>
  <c r="K24" i="2"/>
  <c r="K18" i="2"/>
  <c r="K4" i="2"/>
  <c r="K22" i="1"/>
  <c r="K6" i="1"/>
  <c r="K15" i="1"/>
  <c r="K9" i="1"/>
  <c r="K10" i="1"/>
  <c r="K19" i="1"/>
  <c r="K20" i="1"/>
  <c r="K11" i="1"/>
  <c r="K16" i="1"/>
  <c r="K5" i="1"/>
  <c r="K7" i="1"/>
  <c r="K14" i="1"/>
  <c r="K13" i="1"/>
  <c r="K4" i="1"/>
  <c r="K8" i="1"/>
  <c r="K18" i="1"/>
  <c r="K21" i="1"/>
  <c r="K12" i="1"/>
  <c r="K17" i="1"/>
  <c r="K4" i="5"/>
  <c r="K5" i="5"/>
  <c r="K11" i="5"/>
  <c r="K6" i="5"/>
  <c r="K16" i="5"/>
  <c r="K23" i="5"/>
  <c r="K26" i="5"/>
  <c r="K10" i="5"/>
  <c r="K15" i="5"/>
  <c r="K7" i="5"/>
  <c r="K19" i="5"/>
  <c r="K12" i="5"/>
  <c r="K9" i="5"/>
  <c r="K22" i="5"/>
  <c r="K8" i="5"/>
  <c r="K14" i="5"/>
  <c r="K18" i="5"/>
  <c r="K25" i="5"/>
  <c r="K21" i="5"/>
  <c r="K24" i="5"/>
  <c r="K13" i="5"/>
  <c r="K17" i="5"/>
  <c r="K27" i="5"/>
  <c r="K9" i="4"/>
  <c r="K14" i="4"/>
  <c r="K12" i="4"/>
  <c r="K22" i="4"/>
  <c r="K16" i="4"/>
  <c r="K19" i="4"/>
  <c r="K20" i="4"/>
  <c r="K7" i="4"/>
  <c r="K18" i="4"/>
  <c r="K15" i="4"/>
  <c r="K4" i="4"/>
  <c r="K10" i="4"/>
  <c r="K17" i="4"/>
  <c r="K21" i="4"/>
  <c r="K23" i="4"/>
  <c r="K24" i="4"/>
  <c r="K8" i="4"/>
  <c r="K5" i="4"/>
  <c r="K6" i="4"/>
  <c r="K13" i="4"/>
  <c r="K11" i="4"/>
  <c r="L26" i="3" l="1"/>
  <c r="L15" i="10"/>
  <c r="L7" i="6"/>
  <c r="L12" i="1"/>
  <c r="L13" i="4"/>
  <c r="L6" i="4"/>
  <c r="O6" i="4" s="1"/>
  <c r="L8" i="4"/>
  <c r="O8" i="4" s="1"/>
  <c r="L21" i="4"/>
  <c r="O21" i="4" s="1"/>
  <c r="L15" i="4"/>
  <c r="L19" i="4"/>
  <c r="O19" i="4" s="1"/>
  <c r="L12" i="4"/>
  <c r="O12" i="4" s="1"/>
  <c r="L24" i="4"/>
  <c r="O24" i="4" s="1"/>
  <c r="L17" i="4"/>
  <c r="O17" i="4" s="1"/>
  <c r="L18" i="4"/>
  <c r="O18" i="4" s="1"/>
  <c r="L16" i="4"/>
  <c r="O16" i="4" s="1"/>
  <c r="L14" i="4"/>
  <c r="O14" i="4" s="1"/>
  <c r="L10" i="4"/>
  <c r="O10" i="4" s="1"/>
  <c r="L7" i="4"/>
  <c r="O7" i="4" s="1"/>
  <c r="L22" i="4"/>
  <c r="O22" i="4" s="1"/>
  <c r="L9" i="4"/>
  <c r="O9" i="4" s="1"/>
  <c r="L11" i="4"/>
  <c r="O11" i="4" s="1"/>
  <c r="L5" i="4"/>
  <c r="O5" i="4" s="1"/>
  <c r="L23" i="4"/>
  <c r="O23" i="4" s="1"/>
  <c r="L4" i="4"/>
  <c r="O4" i="4" s="1"/>
  <c r="L20" i="4"/>
  <c r="O20" i="4" s="1"/>
  <c r="L24" i="5"/>
  <c r="O24" i="5" s="1"/>
  <c r="L19" i="5"/>
  <c r="O19" i="5" s="1"/>
  <c r="L11" i="5"/>
  <c r="L27" i="5"/>
  <c r="O27" i="5" s="1"/>
  <c r="L21" i="5"/>
  <c r="O21" i="5" s="1"/>
  <c r="L14" i="5"/>
  <c r="O14" i="5" s="1"/>
  <c r="L7" i="5"/>
  <c r="L23" i="5"/>
  <c r="L5" i="5"/>
  <c r="O5" i="5" s="1"/>
  <c r="L17" i="5"/>
  <c r="O17" i="5" s="1"/>
  <c r="L25" i="5"/>
  <c r="L12" i="5"/>
  <c r="O12" i="5" s="1"/>
  <c r="L15" i="5"/>
  <c r="O15" i="5" s="1"/>
  <c r="L16" i="5"/>
  <c r="O16" i="5" s="1"/>
  <c r="L4" i="5"/>
  <c r="O4" i="5" s="1"/>
  <c r="L13" i="5"/>
  <c r="O13" i="5" s="1"/>
  <c r="L18" i="5"/>
  <c r="O18" i="5" s="1"/>
  <c r="L8" i="5"/>
  <c r="O8" i="5" s="1"/>
  <c r="L10" i="5"/>
  <c r="O10" i="5" s="1"/>
  <c r="L6" i="5"/>
  <c r="L22" i="5"/>
  <c r="O22" i="5" s="1"/>
  <c r="L26" i="5"/>
  <c r="O26" i="5" s="1"/>
  <c r="L9" i="5"/>
  <c r="O9" i="5" s="1"/>
  <c r="L20" i="5"/>
  <c r="O20" i="5" s="1"/>
  <c r="L23" i="7"/>
  <c r="L5" i="1"/>
  <c r="O5" i="1" s="1"/>
  <c r="L6" i="1"/>
  <c r="O6" i="1" s="1"/>
  <c r="L21" i="1"/>
  <c r="O21" i="1" s="1"/>
  <c r="L16" i="1"/>
  <c r="O16" i="1" s="1"/>
  <c r="L10" i="1"/>
  <c r="L22" i="1"/>
  <c r="O22" i="1" s="1"/>
  <c r="L18" i="1"/>
  <c r="O18" i="1" s="1"/>
  <c r="L14" i="1"/>
  <c r="O14" i="1" s="1"/>
  <c r="L11" i="1"/>
  <c r="L9" i="1"/>
  <c r="L4" i="1"/>
  <c r="L19" i="1"/>
  <c r="O19" i="1" s="1"/>
  <c r="L13" i="1"/>
  <c r="O13" i="1" s="1"/>
  <c r="L17" i="1"/>
  <c r="O17" i="1" s="1"/>
  <c r="L8" i="1"/>
  <c r="L7" i="1"/>
  <c r="L20" i="1"/>
  <c r="O20" i="1" s="1"/>
  <c r="L15" i="1"/>
  <c r="L18" i="2"/>
  <c r="O18" i="2" s="1"/>
  <c r="L20" i="2"/>
  <c r="L11" i="2"/>
  <c r="O11" i="2" s="1"/>
  <c r="L13" i="2"/>
  <c r="L10" i="2"/>
  <c r="O10" i="2" s="1"/>
  <c r="L16" i="2"/>
  <c r="L19" i="2"/>
  <c r="O19" i="2" s="1"/>
  <c r="L6" i="2"/>
  <c r="O6" i="2" s="1"/>
  <c r="L7" i="2"/>
  <c r="O7" i="2" s="1"/>
  <c r="L21" i="2"/>
  <c r="O21" i="2" s="1"/>
  <c r="L23" i="2"/>
  <c r="O23" i="2" s="1"/>
  <c r="L4" i="2"/>
  <c r="O4" i="2" s="1"/>
  <c r="L15" i="2"/>
  <c r="O15" i="2" s="1"/>
  <c r="L8" i="2"/>
  <c r="L9" i="2"/>
  <c r="L12" i="2"/>
  <c r="O12" i="2" s="1"/>
  <c r="L22" i="2"/>
  <c r="O22" i="2" s="1"/>
  <c r="L24" i="2"/>
  <c r="O24" i="2" s="1"/>
  <c r="L17" i="2"/>
  <c r="O17" i="2" s="1"/>
  <c r="L14" i="2"/>
  <c r="O14" i="2" s="1"/>
  <c r="L5" i="2"/>
  <c r="O5" i="2" s="1"/>
  <c r="L7" i="3"/>
  <c r="O7" i="3" s="1"/>
  <c r="L15" i="3"/>
  <c r="L11" i="3"/>
  <c r="L18" i="3"/>
  <c r="L23" i="3"/>
  <c r="L14" i="3"/>
  <c r="O14" i="3" s="1"/>
  <c r="L19" i="3"/>
  <c r="L12" i="3"/>
  <c r="L6" i="3"/>
  <c r="L21" i="3"/>
  <c r="O21" i="3" s="1"/>
  <c r="L9" i="3"/>
  <c r="L5" i="3"/>
  <c r="L24" i="3"/>
  <c r="O24" i="3" s="1"/>
  <c r="L4" i="3"/>
  <c r="O4" i="3" s="1"/>
  <c r="L17" i="3"/>
  <c r="L8" i="3"/>
  <c r="L10" i="3"/>
  <c r="O10" i="3" s="1"/>
  <c r="L22" i="3"/>
  <c r="O22" i="3" s="1"/>
  <c r="L16" i="3"/>
  <c r="L13" i="3"/>
  <c r="O13" i="3" s="1"/>
  <c r="L25" i="3"/>
  <c r="L29" i="3"/>
  <c r="L20" i="3"/>
  <c r="L28" i="3"/>
  <c r="L27" i="3"/>
  <c r="L9" i="9"/>
  <c r="L12" i="9"/>
  <c r="L11" i="9"/>
  <c r="O11" i="9" s="1"/>
  <c r="L27" i="9"/>
  <c r="O27" i="9" s="1"/>
  <c r="L4" i="9"/>
  <c r="O4" i="9" s="1"/>
  <c r="L31" i="9"/>
  <c r="O31" i="9" s="1"/>
  <c r="L25" i="9"/>
  <c r="O25" i="9" s="1"/>
  <c r="L26" i="9"/>
  <c r="O26" i="9" s="1"/>
  <c r="L30" i="9"/>
  <c r="L23" i="9"/>
  <c r="L29" i="9"/>
  <c r="O29" i="9" s="1"/>
  <c r="L8" i="9"/>
  <c r="O8" i="9" s="1"/>
  <c r="L17" i="9"/>
  <c r="L15" i="9"/>
  <c r="L5" i="9"/>
  <c r="O5" i="9" s="1"/>
  <c r="L19" i="9"/>
  <c r="O19" i="9" s="1"/>
  <c r="L7" i="9"/>
  <c r="O7" i="9" s="1"/>
  <c r="L22" i="9"/>
  <c r="O22" i="9" s="1"/>
  <c r="L13" i="9"/>
  <c r="O13" i="9" s="1"/>
  <c r="L16" i="9"/>
  <c r="O16" i="9" s="1"/>
  <c r="L6" i="9"/>
  <c r="L28" i="9"/>
  <c r="L10" i="9"/>
  <c r="O10" i="9" s="1"/>
  <c r="L24" i="9"/>
  <c r="L21" i="9"/>
  <c r="O21" i="9" s="1"/>
  <c r="L18" i="9"/>
  <c r="L14" i="9"/>
  <c r="O14" i="9" s="1"/>
  <c r="L20" i="9"/>
  <c r="O20" i="9" s="1"/>
  <c r="L21" i="10"/>
  <c r="L28" i="10"/>
  <c r="L4" i="10"/>
  <c r="O4" i="10" s="1"/>
  <c r="L18" i="10"/>
  <c r="O18" i="10" s="1"/>
  <c r="L22" i="10"/>
  <c r="L24" i="10"/>
  <c r="O24" i="10" s="1"/>
  <c r="L33" i="10"/>
  <c r="O33" i="10" s="1"/>
  <c r="L16" i="10"/>
  <c r="O16" i="10" s="1"/>
  <c r="L11" i="10"/>
  <c r="L26" i="10"/>
  <c r="L6" i="10"/>
  <c r="L25" i="10"/>
  <c r="O25" i="10" s="1"/>
  <c r="L7" i="10"/>
  <c r="O7" i="10" s="1"/>
  <c r="L20" i="10"/>
  <c r="O20" i="10" s="1"/>
  <c r="L10" i="10"/>
  <c r="O10" i="10" s="1"/>
  <c r="L23" i="10"/>
  <c r="O23" i="10" s="1"/>
  <c r="L9" i="10"/>
  <c r="L34" i="10"/>
  <c r="O34" i="10" s="1"/>
  <c r="L12" i="10"/>
  <c r="L32" i="10"/>
  <c r="L14" i="10"/>
  <c r="L31" i="10"/>
  <c r="O31" i="10" s="1"/>
  <c r="L30" i="10"/>
  <c r="O30" i="10" s="1"/>
  <c r="L27" i="10"/>
  <c r="O27" i="10" s="1"/>
  <c r="L8" i="10"/>
  <c r="O8" i="10" s="1"/>
  <c r="L13" i="10"/>
  <c r="O13" i="10" s="1"/>
  <c r="L5" i="10"/>
  <c r="O5" i="10" s="1"/>
  <c r="L19" i="10"/>
  <c r="O19" i="10" s="1"/>
  <c r="L17" i="10"/>
  <c r="O17" i="10" s="1"/>
  <c r="L29" i="10"/>
  <c r="O29" i="10" s="1"/>
  <c r="L12" i="6"/>
  <c r="L4" i="6"/>
  <c r="O4" i="6" s="1"/>
  <c r="L8" i="6"/>
  <c r="L27" i="6"/>
  <c r="L23" i="6"/>
  <c r="L18" i="6"/>
  <c r="O18" i="6" s="1"/>
  <c r="L28" i="6"/>
  <c r="L11" i="6"/>
  <c r="L15" i="6"/>
  <c r="L14" i="6"/>
  <c r="O14" i="6" s="1"/>
  <c r="L13" i="6"/>
  <c r="L22" i="6"/>
  <c r="O22" i="6" s="1"/>
  <c r="L30" i="6"/>
  <c r="L26" i="6"/>
  <c r="O26" i="6" s="1"/>
  <c r="L19" i="6"/>
  <c r="L16" i="6"/>
  <c r="L17" i="6"/>
  <c r="L24" i="6"/>
  <c r="O24" i="6" s="1"/>
  <c r="L29" i="6"/>
  <c r="L25" i="6"/>
  <c r="O25" i="6" s="1"/>
  <c r="L5" i="6"/>
  <c r="L9" i="6"/>
  <c r="O9" i="6" s="1"/>
  <c r="L6" i="6"/>
  <c r="L10" i="6"/>
  <c r="L31" i="6"/>
  <c r="L21" i="6"/>
  <c r="O21" i="6" s="1"/>
  <c r="L20" i="6"/>
  <c r="L15" i="7"/>
  <c r="O15" i="7" s="1"/>
  <c r="L27" i="7"/>
  <c r="O27" i="7" s="1"/>
  <c r="L21" i="7"/>
  <c r="O21" i="7" s="1"/>
  <c r="L36" i="7"/>
  <c r="O36" i="7" s="1"/>
  <c r="L18" i="7"/>
  <c r="L12" i="7"/>
  <c r="O12" i="7" s="1"/>
  <c r="L31" i="7"/>
  <c r="O31" i="7" s="1"/>
  <c r="L33" i="7"/>
  <c r="O33" i="7" s="1"/>
  <c r="L26" i="7"/>
  <c r="O26" i="7" s="1"/>
  <c r="L11" i="7"/>
  <c r="O11" i="7" s="1"/>
  <c r="L5" i="7"/>
  <c r="O5" i="7" s="1"/>
  <c r="L35" i="7"/>
  <c r="O35" i="7" s="1"/>
  <c r="L24" i="7"/>
  <c r="O24" i="7" s="1"/>
  <c r="L25" i="7"/>
  <c r="O25" i="7" s="1"/>
  <c r="L10" i="7"/>
  <c r="O10" i="7" s="1"/>
  <c r="L16" i="7"/>
  <c r="O16" i="7" s="1"/>
  <c r="L7" i="7"/>
  <c r="O7" i="7" s="1"/>
  <c r="L4" i="7"/>
  <c r="O4" i="7" s="1"/>
  <c r="L13" i="7"/>
  <c r="O13" i="7" s="1"/>
  <c r="L22" i="7"/>
  <c r="L30" i="7"/>
  <c r="O30" i="7" s="1"/>
  <c r="L19" i="7"/>
  <c r="O19" i="7" s="1"/>
  <c r="L17" i="7"/>
  <c r="O17" i="7" s="1"/>
  <c r="L9" i="7"/>
  <c r="O9" i="7" s="1"/>
  <c r="L20" i="7"/>
  <c r="O20" i="7" s="1"/>
  <c r="L29" i="7"/>
  <c r="O29" i="7" s="1"/>
  <c r="L32" i="7"/>
  <c r="L6" i="7"/>
  <c r="O6" i="7" s="1"/>
  <c r="L8" i="7"/>
  <c r="O8" i="7" s="1"/>
  <c r="L34" i="7"/>
  <c r="O34" i="7" s="1"/>
  <c r="L28" i="7"/>
  <c r="O28" i="7" s="1"/>
  <c r="L14" i="7"/>
  <c r="O14" i="7" s="1"/>
  <c r="L20" i="8"/>
  <c r="O20" i="8" s="1"/>
  <c r="L9" i="8"/>
  <c r="O9" i="8" s="1"/>
  <c r="L5" i="8"/>
  <c r="L4" i="8"/>
  <c r="O4" i="8" s="1"/>
  <c r="L13" i="8"/>
  <c r="O13" i="8" s="1"/>
  <c r="L15" i="8"/>
  <c r="O15" i="8" s="1"/>
  <c r="L8" i="8"/>
  <c r="L10" i="8"/>
  <c r="O10" i="8" s="1"/>
  <c r="L11" i="8"/>
  <c r="O11" i="8" s="1"/>
  <c r="L16" i="8"/>
  <c r="O16" i="8" s="1"/>
  <c r="L18" i="8"/>
  <c r="L21" i="8"/>
  <c r="O21" i="8" s="1"/>
  <c r="L14" i="8"/>
  <c r="O14" i="8" s="1"/>
  <c r="L19" i="8"/>
  <c r="O19" i="8" s="1"/>
  <c r="L17" i="8"/>
  <c r="L23" i="8"/>
  <c r="O23" i="8" s="1"/>
  <c r="L6" i="8"/>
  <c r="L12" i="8"/>
  <c r="O12" i="8" s="1"/>
  <c r="L7" i="8"/>
  <c r="L22" i="8"/>
  <c r="O22" i="8" s="1"/>
  <c r="O6" i="5"/>
  <c r="O11" i="5"/>
  <c r="O11" i="10"/>
  <c r="O28" i="10"/>
  <c r="O32" i="10"/>
  <c r="O18" i="9"/>
  <c r="O8" i="2"/>
  <c r="O9" i="2"/>
  <c r="O4" i="1"/>
  <c r="O11" i="6"/>
  <c r="O7" i="6"/>
  <c r="O5" i="6"/>
  <c r="O31" i="6"/>
  <c r="O5" i="8"/>
  <c r="O17" i="8"/>
  <c r="O5" i="3"/>
  <c r="O26" i="3"/>
  <c r="O8" i="3"/>
  <c r="O11" i="3"/>
  <c r="O15" i="4"/>
  <c r="O7" i="5"/>
  <c r="O23" i="5"/>
  <c r="O16" i="3"/>
  <c r="O9" i="3"/>
  <c r="O15" i="3"/>
  <c r="O17" i="3"/>
  <c r="O19" i="6"/>
  <c r="O12" i="6"/>
  <c r="O8" i="6"/>
  <c r="O23" i="6"/>
  <c r="O13" i="6"/>
  <c r="O17" i="6"/>
  <c r="O28" i="6"/>
  <c r="O16" i="6"/>
  <c r="O27" i="6"/>
  <c r="O30" i="6"/>
  <c r="O29" i="6"/>
  <c r="O21" i="10"/>
  <c r="O9" i="10"/>
  <c r="O12" i="10"/>
  <c r="O22" i="10"/>
  <c r="O14" i="10"/>
  <c r="O24" i="9"/>
  <c r="O8" i="8"/>
  <c r="O6" i="8"/>
  <c r="O7" i="8"/>
  <c r="O20" i="2"/>
  <c r="O16" i="2"/>
  <c r="O13" i="2"/>
  <c r="O20" i="6"/>
  <c r="O6" i="6"/>
  <c r="O15" i="6"/>
  <c r="O10" i="6"/>
  <c r="O18" i="8"/>
  <c r="O22" i="7"/>
  <c r="O23" i="7"/>
  <c r="O18" i="7"/>
  <c r="O32" i="7"/>
  <c r="O15" i="10"/>
  <c r="O26" i="10"/>
  <c r="O6" i="10"/>
  <c r="O30" i="9"/>
  <c r="O23" i="9"/>
  <c r="O15" i="9"/>
  <c r="O12" i="9"/>
  <c r="O28" i="9"/>
  <c r="O17" i="9"/>
  <c r="O9" i="9"/>
  <c r="O6" i="9"/>
  <c r="O28" i="3"/>
  <c r="O25" i="3"/>
  <c r="O29" i="3"/>
  <c r="O20" i="3"/>
  <c r="O27" i="3"/>
  <c r="O18" i="3"/>
  <c r="O23" i="3"/>
  <c r="O19" i="3"/>
  <c r="O12" i="3"/>
  <c r="O6" i="3"/>
  <c r="O12" i="1"/>
  <c r="O8" i="1"/>
  <c r="O7" i="1"/>
  <c r="O15" i="1"/>
  <c r="O10" i="1"/>
  <c r="O11" i="1"/>
  <c r="O9" i="1"/>
  <c r="O25" i="5"/>
  <c r="O13" i="4"/>
  <c r="P14" i="4" l="1"/>
  <c r="P24" i="4"/>
  <c r="P15" i="4"/>
  <c r="P23" i="4"/>
  <c r="P16" i="4"/>
  <c r="P8" i="4"/>
  <c r="P5" i="4"/>
  <c r="P7" i="4"/>
  <c r="P18" i="4"/>
  <c r="P19" i="4"/>
  <c r="P6" i="4"/>
  <c r="P13" i="4"/>
  <c r="P21" i="4"/>
  <c r="P22" i="4"/>
  <c r="P12" i="4"/>
  <c r="P20" i="4"/>
  <c r="P11" i="4"/>
  <c r="P10" i="4"/>
  <c r="P17" i="4"/>
  <c r="P4" i="4"/>
  <c r="P25" i="6"/>
  <c r="P9" i="5"/>
  <c r="P10" i="5"/>
  <c r="P13" i="5"/>
  <c r="P12" i="5"/>
  <c r="P14" i="5"/>
  <c r="P19" i="5"/>
  <c r="P4" i="5"/>
  <c r="P5" i="5"/>
  <c r="P27" i="5"/>
  <c r="P23" i="5"/>
  <c r="P26" i="5"/>
  <c r="P20" i="5"/>
  <c r="P18" i="5"/>
  <c r="P22" i="5"/>
  <c r="P7" i="5"/>
  <c r="P11" i="5"/>
  <c r="P24" i="5"/>
  <c r="P17" i="5"/>
  <c r="P6" i="5"/>
  <c r="P16" i="5"/>
  <c r="P8" i="5"/>
  <c r="P21" i="5"/>
  <c r="P22" i="2"/>
  <c r="P22" i="7"/>
  <c r="P5" i="7"/>
  <c r="P8" i="7"/>
  <c r="P7" i="7"/>
  <c r="P6" i="7"/>
  <c r="P14" i="7"/>
  <c r="P16" i="7"/>
  <c r="P35" i="7"/>
  <c r="P33" i="7"/>
  <c r="P17" i="7"/>
  <c r="P31" i="7"/>
  <c r="P18" i="7"/>
  <c r="P9" i="7"/>
  <c r="P34" i="7"/>
  <c r="P29" i="7"/>
  <c r="P19" i="7"/>
  <c r="P25" i="7"/>
  <c r="P11" i="7"/>
  <c r="P12" i="7"/>
  <c r="P27" i="7"/>
  <c r="P13" i="7"/>
  <c r="P23" i="7"/>
  <c r="P20" i="7"/>
  <c r="P30" i="7"/>
  <c r="P24" i="7"/>
  <c r="P26" i="7"/>
  <c r="P22" i="1"/>
  <c r="P6" i="1"/>
  <c r="P13" i="1"/>
  <c r="P20" i="1"/>
  <c r="P16" i="1"/>
  <c r="P11" i="1"/>
  <c r="P10" i="1"/>
  <c r="P8" i="1"/>
  <c r="P19" i="1"/>
  <c r="P4" i="1"/>
  <c r="P21" i="1"/>
  <c r="P18" i="1"/>
  <c r="P15" i="1"/>
  <c r="P5" i="1"/>
  <c r="P7" i="1"/>
  <c r="P12" i="1"/>
  <c r="P14" i="1"/>
  <c r="P5" i="2"/>
  <c r="P11" i="2"/>
  <c r="P10" i="2"/>
  <c r="P14" i="2"/>
  <c r="P17" i="2"/>
  <c r="P12" i="2"/>
  <c r="P7" i="2"/>
  <c r="P19" i="2"/>
  <c r="P23" i="2"/>
  <c r="P18" i="2"/>
  <c r="P13" i="2"/>
  <c r="P8" i="2"/>
  <c r="P16" i="2"/>
  <c r="P21" i="2"/>
  <c r="P6" i="2"/>
  <c r="P24" i="2"/>
  <c r="P9" i="2"/>
  <c r="P4" i="2"/>
  <c r="P10" i="3"/>
  <c r="P24" i="3"/>
  <c r="P7" i="3"/>
  <c r="P17" i="3"/>
  <c r="P6" i="3"/>
  <c r="P25" i="3"/>
  <c r="P15" i="3"/>
  <c r="P4" i="3"/>
  <c r="P12" i="3"/>
  <c r="P27" i="3"/>
  <c r="P28" i="3"/>
  <c r="P9" i="3"/>
  <c r="P11" i="3"/>
  <c r="P14" i="3"/>
  <c r="P19" i="3"/>
  <c r="P20" i="3"/>
  <c r="P23" i="3"/>
  <c r="P22" i="3"/>
  <c r="P29" i="3"/>
  <c r="P21" i="3"/>
  <c r="P5" i="3"/>
  <c r="P18" i="3"/>
  <c r="P14" i="9"/>
  <c r="P10" i="9"/>
  <c r="P13" i="9"/>
  <c r="P25" i="9"/>
  <c r="P11" i="9"/>
  <c r="P31" i="9"/>
  <c r="P4" i="9"/>
  <c r="P7" i="9"/>
  <c r="P15" i="9"/>
  <c r="P24" i="9"/>
  <c r="P20" i="9"/>
  <c r="P6" i="9"/>
  <c r="P16" i="9"/>
  <c r="P9" i="9"/>
  <c r="P30" i="9"/>
  <c r="P26" i="9"/>
  <c r="P12" i="9"/>
  <c r="P27" i="9"/>
  <c r="P21" i="9"/>
  <c r="P19" i="9"/>
  <c r="P8" i="9"/>
  <c r="P23" i="9"/>
  <c r="P27" i="10"/>
  <c r="P16" i="10"/>
  <c r="P29" i="10"/>
  <c r="P13" i="10"/>
  <c r="P34" i="10"/>
  <c r="P20" i="10"/>
  <c r="P24" i="10"/>
  <c r="P8" i="10"/>
  <c r="P7" i="10"/>
  <c r="P26" i="10"/>
  <c r="P5" i="10"/>
  <c r="P9" i="10"/>
  <c r="P32" i="10"/>
  <c r="P28" i="10"/>
  <c r="P15" i="10"/>
  <c r="P22" i="10"/>
  <c r="P21" i="10"/>
  <c r="P25" i="10"/>
  <c r="P11" i="10"/>
  <c r="P12" i="10"/>
  <c r="P23" i="10"/>
  <c r="P6" i="10"/>
  <c r="P33" i="10"/>
  <c r="P4" i="10"/>
  <c r="P30" i="10"/>
  <c r="P22" i="6"/>
  <c r="P21" i="6"/>
  <c r="P9" i="6"/>
  <c r="P24" i="6"/>
  <c r="P26" i="6"/>
  <c r="P14" i="6"/>
  <c r="P18" i="6"/>
  <c r="P4" i="6"/>
  <c r="P10" i="6"/>
  <c r="P23" i="6"/>
  <c r="P11" i="6"/>
  <c r="P15" i="6"/>
  <c r="P30" i="6"/>
  <c r="P17" i="6"/>
  <c r="P12" i="6"/>
  <c r="P5" i="6"/>
  <c r="P6" i="6"/>
  <c r="P13" i="6"/>
  <c r="P19" i="6"/>
  <c r="P7" i="6"/>
  <c r="P20" i="6"/>
  <c r="P16" i="6"/>
  <c r="P31" i="6"/>
  <c r="P29" i="6"/>
  <c r="P28" i="6"/>
  <c r="P8" i="6"/>
  <c r="P4" i="7"/>
  <c r="P12" i="8"/>
  <c r="P19" i="8"/>
  <c r="P22" i="8"/>
  <c r="P23" i="8"/>
  <c r="P4" i="8"/>
  <c r="P14" i="8"/>
  <c r="P17" i="8"/>
  <c r="P9" i="8"/>
  <c r="P5" i="8"/>
  <c r="P18" i="8"/>
  <c r="P6" i="8"/>
  <c r="P8" i="8"/>
  <c r="P20" i="8"/>
  <c r="P11" i="8"/>
  <c r="P13" i="8"/>
  <c r="P10" i="8"/>
</calcChain>
</file>

<file path=xl/sharedStrings.xml><?xml version="1.0" encoding="utf-8"?>
<sst xmlns="http://schemas.openxmlformats.org/spreadsheetml/2006/main" count="979" uniqueCount="306">
  <si>
    <t>Chodovské žákovské víceboje přípravek</t>
  </si>
  <si>
    <t>p.č.</t>
  </si>
  <si>
    <t>ročník</t>
  </si>
  <si>
    <t>příjmení a jméno</t>
  </si>
  <si>
    <t>klub</t>
  </si>
  <si>
    <t>60m</t>
  </si>
  <si>
    <t>P</t>
  </si>
  <si>
    <t>dálka 1.pokus</t>
  </si>
  <si>
    <t>dálka 2.pokus</t>
  </si>
  <si>
    <t>dálka nejlepší pokus</t>
  </si>
  <si>
    <t>míček</t>
  </si>
  <si>
    <t>součet</t>
  </si>
  <si>
    <t>celkové pořadí</t>
  </si>
  <si>
    <t>Merhulík Sebastian</t>
  </si>
  <si>
    <t>Novák Filip</t>
  </si>
  <si>
    <t>Kožíšek Tomáš</t>
  </si>
  <si>
    <t>Smrž Daniel</t>
  </si>
  <si>
    <t>Chromec Martin</t>
  </si>
  <si>
    <t>Hejhal Samuel</t>
  </si>
  <si>
    <t>Mikolášková Tereza</t>
  </si>
  <si>
    <t>Urbánková Lucie</t>
  </si>
  <si>
    <t>Reinlová Natálie</t>
  </si>
  <si>
    <t>Kožušníková Klára</t>
  </si>
  <si>
    <t>Lapinová Jana</t>
  </si>
  <si>
    <t>Antošová Tereza</t>
  </si>
  <si>
    <t>Stránská Michaela</t>
  </si>
  <si>
    <t>Hloušková Emma</t>
  </si>
  <si>
    <t>Merhulíková Nella</t>
  </si>
  <si>
    <t>Benda Vladimír</t>
  </si>
  <si>
    <t>Chrastinová Michaela</t>
  </si>
  <si>
    <t>Balog Lukáš</t>
  </si>
  <si>
    <t>Šuráň Jakub</t>
  </si>
  <si>
    <t>Selber Šimon</t>
  </si>
  <si>
    <t>Denk Štěpán</t>
  </si>
  <si>
    <t>Liška Miroslav</t>
  </si>
  <si>
    <t>Vosátko Jakub</t>
  </si>
  <si>
    <t>Leichter Adam</t>
  </si>
  <si>
    <t>Jiskra Martin</t>
  </si>
  <si>
    <t>Grosser Tadeáš</t>
  </si>
  <si>
    <t>Jandl Antonín</t>
  </si>
  <si>
    <t>Kuchta Jakub</t>
  </si>
  <si>
    <t>Grosser Filip</t>
  </si>
  <si>
    <t>Závodná Jana</t>
  </si>
  <si>
    <t>Adamcová Berenika</t>
  </si>
  <si>
    <t>Bružová Kateřina</t>
  </si>
  <si>
    <t>Pilousová Pavlína</t>
  </si>
  <si>
    <t>Sitková Vanda</t>
  </si>
  <si>
    <t>Čornyová Eliška</t>
  </si>
  <si>
    <t>Husáková Kateřina</t>
  </si>
  <si>
    <t>Jiskrová Tereza</t>
  </si>
  <si>
    <t>Nečekalová Zuzana</t>
  </si>
  <si>
    <t>Jungmannová Kateřina</t>
  </si>
  <si>
    <t>Smažíková Aneta</t>
  </si>
  <si>
    <t>Botková Monika</t>
  </si>
  <si>
    <t>Sičáková Emily</t>
  </si>
  <si>
    <t>Lebedová Veronika</t>
  </si>
  <si>
    <t>Luprichová Irena</t>
  </si>
  <si>
    <t>Vondráčková Johana</t>
  </si>
  <si>
    <t>Jindřichová Anna</t>
  </si>
  <si>
    <t>Málková Veronika</t>
  </si>
  <si>
    <t>Trávníková Ema</t>
  </si>
  <si>
    <t>Krbcová Dominika</t>
  </si>
  <si>
    <t>Máj Luisa</t>
  </si>
  <si>
    <t>Zrůstová Adéla</t>
  </si>
  <si>
    <t>Heppnerová Denisa</t>
  </si>
  <si>
    <t>Sičáková Inna</t>
  </si>
  <si>
    <t>Kůsová Nicole</t>
  </si>
  <si>
    <t>Vejvančická Eliška</t>
  </si>
  <si>
    <t>Ettlerová Eliška</t>
  </si>
  <si>
    <t>Vrbová Michelle</t>
  </si>
  <si>
    <t>Dvořáková Štěpánka</t>
  </si>
  <si>
    <t>Krejčová Tereza</t>
  </si>
  <si>
    <t>Zabloudil David</t>
  </si>
  <si>
    <t>Půhoný Leoš</t>
  </si>
  <si>
    <t>H 2008</t>
  </si>
  <si>
    <t>H 2009</t>
  </si>
  <si>
    <t>H 2010</t>
  </si>
  <si>
    <t>D 2008</t>
  </si>
  <si>
    <t>D 2009</t>
  </si>
  <si>
    <t>D 2010</t>
  </si>
  <si>
    <t>Bureš Vojtěch</t>
  </si>
  <si>
    <t>Prošek Martin</t>
  </si>
  <si>
    <t>60-dá-mí-200</t>
  </si>
  <si>
    <t>dá-mí-60-200</t>
  </si>
  <si>
    <t>mí-60-dá-200</t>
  </si>
  <si>
    <t>Hudáková Anna</t>
  </si>
  <si>
    <t>Chodov 6.6.2019</t>
  </si>
  <si>
    <t>3.kolo Soutěže družstev předžactva v Karlovarském kraci v roce 2019</t>
  </si>
  <si>
    <t>Chodov 6.6.2018</t>
  </si>
  <si>
    <t>H 2011</t>
  </si>
  <si>
    <t>H 2012</t>
  </si>
  <si>
    <t>D2012</t>
  </si>
  <si>
    <t xml:space="preserve">D 2011 </t>
  </si>
  <si>
    <t>Čadová Kateřina</t>
  </si>
  <si>
    <t xml:space="preserve">UNICH </t>
  </si>
  <si>
    <t>Lehárová Alena</t>
  </si>
  <si>
    <t>Podzimková Adéla</t>
  </si>
  <si>
    <t>Motlíková Pavlína</t>
  </si>
  <si>
    <t xml:space="preserve">OSTRO </t>
  </si>
  <si>
    <t>Riedlová Kateřina</t>
  </si>
  <si>
    <t>Dobošová Vendula</t>
  </si>
  <si>
    <t xml:space="preserve">CHODO </t>
  </si>
  <si>
    <t>Potužníková Magdaléna</t>
  </si>
  <si>
    <t xml:space="preserve">TRIKV </t>
  </si>
  <si>
    <t>Andreovská Gréta</t>
  </si>
  <si>
    <t>Hadravová Jana</t>
  </si>
  <si>
    <t xml:space="preserve">AKSOK </t>
  </si>
  <si>
    <t>Maxantová Kamila</t>
  </si>
  <si>
    <t xml:space="preserve">SCSKV </t>
  </si>
  <si>
    <t>Kyselá Barbora</t>
  </si>
  <si>
    <t>Höfferová Nicol</t>
  </si>
  <si>
    <t>Cikaniková Michaela</t>
  </si>
  <si>
    <t>Dáňová Klára</t>
  </si>
  <si>
    <t>Belblová Tereza</t>
  </si>
  <si>
    <t>Sládková Nikola</t>
  </si>
  <si>
    <t>Bašistová Carla</t>
  </si>
  <si>
    <t>Stehlíková Sarah</t>
  </si>
  <si>
    <t>Kastlová Michaela</t>
  </si>
  <si>
    <t>Žaludová Tereza</t>
  </si>
  <si>
    <t>Šimáčková Karolína</t>
  </si>
  <si>
    <t>Kapicová Martina</t>
  </si>
  <si>
    <t>Vaňkátová Veronika</t>
  </si>
  <si>
    <t>Marková Karolína</t>
  </si>
  <si>
    <t>Valečková Tereza</t>
  </si>
  <si>
    <t>Pokrupová Viktorie</t>
  </si>
  <si>
    <t>Zavoralová Adéla</t>
  </si>
  <si>
    <t>Kučerová Aneta</t>
  </si>
  <si>
    <t>Abdelkader Alia</t>
  </si>
  <si>
    <t>Přerostová Lucie</t>
  </si>
  <si>
    <t>Jurášová Nela</t>
  </si>
  <si>
    <t>Gašková Sára</t>
  </si>
  <si>
    <t>Skalická Viktorie</t>
  </si>
  <si>
    <t>Garajová Adéla</t>
  </si>
  <si>
    <t>Rambousková Nela</t>
  </si>
  <si>
    <t>Lattischová Eliška</t>
  </si>
  <si>
    <t>Kyzivátová Natálie</t>
  </si>
  <si>
    <t>Krajíčková Anna</t>
  </si>
  <si>
    <t>Holatová Eliška</t>
  </si>
  <si>
    <t>Jobová Karolína</t>
  </si>
  <si>
    <t>Beňová Anna</t>
  </si>
  <si>
    <t>Dvorská Kristýna</t>
  </si>
  <si>
    <t>Antošová Alžběta</t>
  </si>
  <si>
    <t>Martincová Nelly</t>
  </si>
  <si>
    <t>Hejnová Nela</t>
  </si>
  <si>
    <t>Borková Dominika</t>
  </si>
  <si>
    <t>Götzlová Sofie</t>
  </si>
  <si>
    <t>Singerová Lara</t>
  </si>
  <si>
    <t>Fischerová Tereza</t>
  </si>
  <si>
    <t>Kratochvílová Tereza</t>
  </si>
  <si>
    <t>datum narození</t>
  </si>
  <si>
    <t>Jankovská Zuzana</t>
  </si>
  <si>
    <t>Kocifajová Zuzana</t>
  </si>
  <si>
    <t>Kraftová Emma Sofie</t>
  </si>
  <si>
    <t>Honzíková Agáta</t>
  </si>
  <si>
    <t>Straková Kristýna</t>
  </si>
  <si>
    <t>Orbanová Nela</t>
  </si>
  <si>
    <t>Kučerová Karolína</t>
  </si>
  <si>
    <t>Karpowiczová Anna</t>
  </si>
  <si>
    <t>Cihlová Marie</t>
  </si>
  <si>
    <t>Höhnlová Nella</t>
  </si>
  <si>
    <t>Vébrová Eva</t>
  </si>
  <si>
    <t>Hošková Andrea</t>
  </si>
  <si>
    <t>Lichovníková Adéla</t>
  </si>
  <si>
    <t>Dlouhá Eliška</t>
  </si>
  <si>
    <t>Florková Adriana</t>
  </si>
  <si>
    <t>Kuníková Dominika</t>
  </si>
  <si>
    <t>Staňková Tereza</t>
  </si>
  <si>
    <t>Levová Alžběta</t>
  </si>
  <si>
    <t>Bauerová Eliška</t>
  </si>
  <si>
    <t>Lípová Barbora</t>
  </si>
  <si>
    <t>Humlová Eliška</t>
  </si>
  <si>
    <t>Vetchá Klára</t>
  </si>
  <si>
    <t>Mlika Laura</t>
  </si>
  <si>
    <t>Pachmanová Michaela Anna</t>
  </si>
  <si>
    <t>Bezenková Lea</t>
  </si>
  <si>
    <t>Pavelková Tereza</t>
  </si>
  <si>
    <t>Hellmichová Kateřina</t>
  </si>
  <si>
    <t>Zeroniková Ella</t>
  </si>
  <si>
    <t>Pisárová Daniela</t>
  </si>
  <si>
    <t>Maxová Adéla</t>
  </si>
  <si>
    <t>Netíková Adéla</t>
  </si>
  <si>
    <t>Kundrátová Eliška</t>
  </si>
  <si>
    <t>Skalová Adéla</t>
  </si>
  <si>
    <t>Singerová Eleonora</t>
  </si>
  <si>
    <t>Kutílková Mariána</t>
  </si>
  <si>
    <t>Pillerová Ellen</t>
  </si>
  <si>
    <t>Zajíčková Ema</t>
  </si>
  <si>
    <t>Oslovičová Sofie</t>
  </si>
  <si>
    <t>Tomínová Emma</t>
  </si>
  <si>
    <t>Blažková Magdaléna</t>
  </si>
  <si>
    <t>Chalupníková Zuzana</t>
  </si>
  <si>
    <t>Rubešová Sarah</t>
  </si>
  <si>
    <t>Dibelková Isabella</t>
  </si>
  <si>
    <t>Šarkánová Eliška</t>
  </si>
  <si>
    <t>Stankovenová Klára</t>
  </si>
  <si>
    <t>Svobodová Elen</t>
  </si>
  <si>
    <t>Macháčková Lea</t>
  </si>
  <si>
    <t>Jílková Lucie Anna</t>
  </si>
  <si>
    <t>Procházková Klára</t>
  </si>
  <si>
    <t>Mudrová Valerie</t>
  </si>
  <si>
    <t>Němeček Štěpán</t>
  </si>
  <si>
    <t>Sýkora David</t>
  </si>
  <si>
    <t>Srnka Sebastián</t>
  </si>
  <si>
    <t>Pupík Kryštof</t>
  </si>
  <si>
    <t>Zeman Michal</t>
  </si>
  <si>
    <t>Šimek Štěpán</t>
  </si>
  <si>
    <t>Vondruška Viktor</t>
  </si>
  <si>
    <t>Kukačka Matěj</t>
  </si>
  <si>
    <t>Němec Adam</t>
  </si>
  <si>
    <t>Košina Tobiáš</t>
  </si>
  <si>
    <t>Owczarzy Marek</t>
  </si>
  <si>
    <t>Kakrda Ondřej</t>
  </si>
  <si>
    <t>Holeček Petr</t>
  </si>
  <si>
    <t>Jirsa Dominik</t>
  </si>
  <si>
    <t>Peroutka Václav</t>
  </si>
  <si>
    <t>Hanek Adam</t>
  </si>
  <si>
    <t>Hendrich Aleš</t>
  </si>
  <si>
    <t>Vida František</t>
  </si>
  <si>
    <t>Szalay Jan</t>
  </si>
  <si>
    <t>Jaroš Jakub</t>
  </si>
  <si>
    <t>Koudelka Matyáš</t>
  </si>
  <si>
    <t>Bönisch Antonín</t>
  </si>
  <si>
    <t>Štrobl Ondřej</t>
  </si>
  <si>
    <t>Macháček Hugo</t>
  </si>
  <si>
    <t>Böhm Jan Tadeáš</t>
  </si>
  <si>
    <t>Hytych Kryštof</t>
  </si>
  <si>
    <t>Kratochvíl Jakub</t>
  </si>
  <si>
    <t>Killinger Ludvík</t>
  </si>
  <si>
    <t>Nöbauer Kryštof</t>
  </si>
  <si>
    <t>Karchňák Adam</t>
  </si>
  <si>
    <t>Staněk Josef</t>
  </si>
  <si>
    <t>Botka Dominik</t>
  </si>
  <si>
    <t>Šlechta Jakub</t>
  </si>
  <si>
    <t>Vaculík Richard</t>
  </si>
  <si>
    <t>Lukáš Martin</t>
  </si>
  <si>
    <t>Novotný Dominik</t>
  </si>
  <si>
    <t>Váša Theodor</t>
  </si>
  <si>
    <t>Korellus Lukáš</t>
  </si>
  <si>
    <t>Kuneš Jakub</t>
  </si>
  <si>
    <t>Jeřábek Adam</t>
  </si>
  <si>
    <t>Ševčenko Michal</t>
  </si>
  <si>
    <t>Dundek Nico Alonso</t>
  </si>
  <si>
    <t>Turner Alexandr</t>
  </si>
  <si>
    <t>Krček Filip</t>
  </si>
  <si>
    <t>Hrubý Filip</t>
  </si>
  <si>
    <t>Smažík Marek</t>
  </si>
  <si>
    <t>Misak Anton</t>
  </si>
  <si>
    <t>Kukačka Lukáš</t>
  </si>
  <si>
    <t>Psohlavec Daniel</t>
  </si>
  <si>
    <t>Götzl Michael</t>
  </si>
  <si>
    <t>Přib Petr</t>
  </si>
  <si>
    <t>Vlašimský Lukáš</t>
  </si>
  <si>
    <t>Pupík Robin</t>
  </si>
  <si>
    <t>Fišer Adam</t>
  </si>
  <si>
    <t>Adamec Pavel</t>
  </si>
  <si>
    <t>Rezák Matěj</t>
  </si>
  <si>
    <t>Zýka Jiří</t>
  </si>
  <si>
    <t>Uhl Jakub</t>
  </si>
  <si>
    <t>Lichner Filip</t>
  </si>
  <si>
    <t>Kaválek Jan</t>
  </si>
  <si>
    <t>Vávra Samuel</t>
  </si>
  <si>
    <t>Holub Ondřej</t>
  </si>
  <si>
    <t>Andreovský Ferdinand</t>
  </si>
  <si>
    <t>Hadrava Jiří</t>
  </si>
  <si>
    <t>Korellus Jakub</t>
  </si>
  <si>
    <t>Brožík Josef</t>
  </si>
  <si>
    <t>Bleha Filip</t>
  </si>
  <si>
    <t>Markusek Nicolas</t>
  </si>
  <si>
    <t>Netík Daniel</t>
  </si>
  <si>
    <t>Slach Daniel</t>
  </si>
  <si>
    <t>Holub Pavel</t>
  </si>
  <si>
    <t>Šustr Jakub</t>
  </si>
  <si>
    <t>Řeřicha Lukáš</t>
  </si>
  <si>
    <t>Šantrůček Jan</t>
  </si>
  <si>
    <t>Král Tomáš</t>
  </si>
  <si>
    <t>Lehečka Miroslav</t>
  </si>
  <si>
    <t>Laža Šimon</t>
  </si>
  <si>
    <t>Stára Jakub</t>
  </si>
  <si>
    <t>Vastl Jan</t>
  </si>
  <si>
    <t>Dankanics Jiří</t>
  </si>
  <si>
    <t>Andreovský Bartoloměj</t>
  </si>
  <si>
    <t>Pickl Ondřej</t>
  </si>
  <si>
    <t>Šlechta Matěj</t>
  </si>
  <si>
    <t>Vlášek Ondřej</t>
  </si>
  <si>
    <t>Sunek Adam</t>
  </si>
  <si>
    <t>Müller Dan</t>
  </si>
  <si>
    <t>Hrečanuk Maxmilián</t>
  </si>
  <si>
    <t>Sojka Marek</t>
  </si>
  <si>
    <t>Tomášek Nicolas</t>
  </si>
  <si>
    <t>Stára Štěpán</t>
  </si>
  <si>
    <t>Novák Štěpán</t>
  </si>
  <si>
    <t>Kuneš Kryštof</t>
  </si>
  <si>
    <t>Licehamr Jiří</t>
  </si>
  <si>
    <t>Vodvářka Vašek</t>
  </si>
  <si>
    <t>Barcal Zdeněk</t>
  </si>
  <si>
    <t>mí-dá-60-200</t>
  </si>
  <si>
    <t>dá-60-mí-200</t>
  </si>
  <si>
    <t>CHODO</t>
  </si>
  <si>
    <t xml:space="preserve"> - </t>
  </si>
  <si>
    <t>200m</t>
  </si>
  <si>
    <t>x</t>
  </si>
  <si>
    <t>DNS</t>
  </si>
  <si>
    <t xml:space="preserve">DNS </t>
  </si>
  <si>
    <t>Klouček David</t>
  </si>
  <si>
    <t>-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</si>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</sst>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0.00"/>
    <numFmt numFmtId="165" formatCode="&quot;.&quot;?.#"/>
    <numFmt numFmtId="166" formatCode="[$-1010405]dd\.mm\.yyyy"/>
    <numFmt numFmtId="167" formatCode="0.00;[Red]0.00"/>
  </numFmts>
  <fonts count="18" x14ac:knownFonts="1">
    <font>
      <sz val="11"/>
      <color indexed="8"/>
      <name val="Calibri"/>
    </font>
    <font>
      <sz val="10"/>
      <color indexed="8"/>
      <name val="Arial"/>
    </font>
    <font>
      <b/>
      <u/>
      <sz val="16"/>
      <color indexed="8"/>
      <name val="Arial"/>
    </font>
    <font>
      <u/>
      <sz val="10"/>
      <color indexed="8"/>
      <name val="Arial"/>
    </font>
    <font>
      <b/>
      <u/>
      <sz val="14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6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u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0"/>
      <color indexed="8"/>
      <name val="Arial"/>
      <family val="2"/>
      <charset val="238"/>
    </font>
    <font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0"/>
      </left>
      <right/>
      <top style="thin">
        <color indexed="13"/>
      </top>
      <bottom style="thin">
        <color indexed="10"/>
      </bottom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8" fillId="0" borderId="0"/>
  </cellStyleXfs>
  <cellXfs count="223">
    <xf numFmtId="0" fontId="0" fillId="0" borderId="0" xfId="0" applyFont="1" applyAlignment="1"/>
    <xf numFmtId="1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/>
    <xf numFmtId="1" fontId="1" fillId="2" borderId="4" xfId="0" applyNumberFormat="1" applyFont="1" applyFill="1" applyBorder="1" applyAlignment="1"/>
    <xf numFmtId="49" fontId="2" fillId="2" borderId="5" xfId="0" applyNumberFormat="1" applyFont="1" applyFill="1" applyBorder="1" applyAlignment="1"/>
    <xf numFmtId="0" fontId="3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1" fontId="3" fillId="2" borderId="5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/>
    <xf numFmtId="1" fontId="5" fillId="2" borderId="5" xfId="0" applyNumberFormat="1" applyFont="1" applyFill="1" applyBorder="1" applyAlignment="1"/>
    <xf numFmtId="0" fontId="5" fillId="2" borderId="6" xfId="0" applyNumberFormat="1" applyFont="1" applyFill="1" applyBorder="1" applyAlignment="1"/>
    <xf numFmtId="0" fontId="0" fillId="0" borderId="0" xfId="0" applyNumberFormat="1" applyFont="1" applyAlignment="1"/>
    <xf numFmtId="0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49" fontId="11" fillId="2" borderId="5" xfId="0" applyNumberFormat="1" applyFont="1" applyFill="1" applyBorder="1" applyAlignment="1"/>
    <xf numFmtId="0" fontId="12" fillId="0" borderId="0" xfId="0" applyNumberFormat="1" applyFont="1" applyAlignment="1"/>
    <xf numFmtId="0" fontId="1" fillId="2" borderId="7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" fontId="1" fillId="2" borderId="4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1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0" fontId="1" fillId="2" borderId="9" xfId="0" applyNumberFormat="1" applyFont="1" applyFill="1" applyBorder="1" applyAlignment="1"/>
    <xf numFmtId="1" fontId="1" fillId="2" borderId="10" xfId="0" applyNumberFormat="1" applyFont="1" applyFill="1" applyBorder="1" applyAlignment="1"/>
    <xf numFmtId="2" fontId="1" fillId="2" borderId="0" xfId="0" applyNumberFormat="1" applyFont="1" applyFill="1" applyBorder="1" applyAlignment="1">
      <alignment horizontal="center"/>
    </xf>
    <xf numFmtId="21" fontId="1" fillId="2" borderId="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/>
    <xf numFmtId="49" fontId="9" fillId="2" borderId="13" xfId="0" applyNumberFormat="1" applyFont="1" applyFill="1" applyBorder="1" applyAlignment="1"/>
    <xf numFmtId="1" fontId="1" fillId="2" borderId="10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left"/>
    </xf>
    <xf numFmtId="164" fontId="16" fillId="2" borderId="5" xfId="0" applyNumberFormat="1" applyFont="1" applyFill="1" applyBorder="1" applyAlignment="1">
      <alignment horizontal="center"/>
    </xf>
    <xf numFmtId="14" fontId="0" fillId="0" borderId="0" xfId="0" applyNumberFormat="1" applyFont="1" applyAlignment="1"/>
    <xf numFmtId="0" fontId="15" fillId="0" borderId="0" xfId="0" applyNumberFormat="1" applyFont="1" applyAlignment="1">
      <alignment horizontal="center"/>
    </xf>
    <xf numFmtId="167" fontId="3" fillId="2" borderId="5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7" fontId="1" fillId="2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/>
    <xf numFmtId="1" fontId="10" fillId="2" borderId="0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 wrapText="1" readingOrder="1"/>
    </xf>
    <xf numFmtId="166" fontId="10" fillId="0" borderId="16" xfId="0" applyNumberFormat="1" applyFont="1" applyBorder="1" applyAlignment="1">
      <alignment horizontal="left" wrapText="1" readingOrder="1"/>
    </xf>
    <xf numFmtId="0" fontId="10" fillId="0" borderId="16" xfId="0" applyFont="1" applyBorder="1" applyAlignment="1">
      <alignment horizontal="center" wrapText="1" readingOrder="1"/>
    </xf>
    <xf numFmtId="2" fontId="1" fillId="2" borderId="16" xfId="0" applyNumberFormat="1" applyFont="1" applyFill="1" applyBorder="1" applyAlignment="1">
      <alignment horizontal="center"/>
    </xf>
    <xf numFmtId="167" fontId="1" fillId="2" borderId="16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" fontId="10" fillId="2" borderId="16" xfId="0" applyNumberFormat="1" applyFont="1" applyFill="1" applyBorder="1" applyAlignment="1">
      <alignment horizontal="center"/>
    </xf>
    <xf numFmtId="167" fontId="10" fillId="2" borderId="16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0" fontId="1" fillId="2" borderId="18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wrapText="1" readingOrder="1"/>
    </xf>
    <xf numFmtId="166" fontId="10" fillId="0" borderId="18" xfId="0" applyNumberFormat="1" applyFont="1" applyBorder="1" applyAlignment="1">
      <alignment horizontal="left" wrapText="1" readingOrder="1"/>
    </xf>
    <xf numFmtId="0" fontId="10" fillId="0" borderId="18" xfId="0" applyFont="1" applyBorder="1" applyAlignment="1">
      <alignment horizontal="center" wrapText="1" readingOrder="1"/>
    </xf>
    <xf numFmtId="165" fontId="1" fillId="2" borderId="18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49" fontId="6" fillId="2" borderId="14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 wrapText="1"/>
    </xf>
    <xf numFmtId="167" fontId="9" fillId="2" borderId="14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 wrapText="1" readingOrder="1"/>
    </xf>
    <xf numFmtId="166" fontId="10" fillId="0" borderId="2" xfId="0" applyNumberFormat="1" applyFont="1" applyBorder="1" applyAlignment="1">
      <alignment horizontal="left" wrapText="1" readingOrder="1"/>
    </xf>
    <xf numFmtId="0" fontId="10" fillId="0" borderId="2" xfId="0" applyFont="1" applyBorder="1" applyAlignment="1">
      <alignment horizontal="center" wrapText="1" readingOrder="1"/>
    </xf>
    <xf numFmtId="2" fontId="1" fillId="2" borderId="2" xfId="0" applyNumberFormat="1" applyFont="1" applyFill="1" applyBorder="1" applyAlignment="1">
      <alignment horizontal="center"/>
    </xf>
    <xf numFmtId="167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left" wrapText="1" readingOrder="1"/>
    </xf>
    <xf numFmtId="0" fontId="1" fillId="2" borderId="20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left" wrapText="1" readingOrder="1"/>
    </xf>
    <xf numFmtId="166" fontId="10" fillId="0" borderId="20" xfId="0" applyNumberFormat="1" applyFont="1" applyBorder="1" applyAlignment="1">
      <alignment horizontal="left" wrapText="1" readingOrder="1"/>
    </xf>
    <xf numFmtId="0" fontId="10" fillId="0" borderId="20" xfId="0" applyFont="1" applyBorder="1" applyAlignment="1">
      <alignment horizontal="center" wrapText="1" readingOrder="1"/>
    </xf>
    <xf numFmtId="2" fontId="1" fillId="2" borderId="20" xfId="0" applyNumberFormat="1" applyFont="1" applyFill="1" applyBorder="1" applyAlignment="1">
      <alignment horizontal="center"/>
    </xf>
    <xf numFmtId="165" fontId="1" fillId="2" borderId="20" xfId="0" applyNumberFormat="1" applyFont="1" applyFill="1" applyBorder="1" applyAlignment="1">
      <alignment horizontal="center"/>
    </xf>
    <xf numFmtId="167" fontId="1" fillId="2" borderId="20" xfId="0" applyNumberFormat="1" applyFont="1" applyFill="1" applyBorder="1" applyAlignment="1">
      <alignment horizontal="center"/>
    </xf>
    <xf numFmtId="1" fontId="1" fillId="2" borderId="20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 wrapText="1"/>
    </xf>
    <xf numFmtId="167" fontId="9" fillId="2" borderId="22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wrapText="1" readingOrder="1"/>
    </xf>
    <xf numFmtId="0" fontId="10" fillId="0" borderId="19" xfId="0" applyFont="1" applyBorder="1" applyAlignment="1">
      <alignment horizontal="left" wrapText="1" readingOrder="1"/>
    </xf>
    <xf numFmtId="0" fontId="10" fillId="0" borderId="20" xfId="0" applyFont="1" applyBorder="1" applyAlignment="1">
      <alignment horizontal="left" wrapText="1" readingOrder="1"/>
    </xf>
    <xf numFmtId="49" fontId="6" fillId="2" borderId="22" xfId="0" applyNumberFormat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/>
    </xf>
    <xf numFmtId="167" fontId="0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9" fillId="0" borderId="1" xfId="0" applyFont="1" applyBorder="1" applyAlignment="1">
      <alignment horizontal="left" wrapText="1" readingOrder="1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left" wrapText="1" readingOrder="1"/>
    </xf>
    <xf numFmtId="0" fontId="9" fillId="0" borderId="17" xfId="0" applyFont="1" applyBorder="1" applyAlignment="1">
      <alignment horizontal="left" wrapText="1" readingOrder="1"/>
    </xf>
    <xf numFmtId="0" fontId="9" fillId="0" borderId="25" xfId="0" applyFont="1" applyBorder="1" applyAlignment="1">
      <alignment horizontal="left" wrapText="1" readingOrder="1"/>
    </xf>
    <xf numFmtId="0" fontId="10" fillId="0" borderId="26" xfId="0" applyFont="1" applyBorder="1" applyAlignment="1">
      <alignment horizontal="left" wrapText="1" readingOrder="1"/>
    </xf>
    <xf numFmtId="0" fontId="9" fillId="0" borderId="27" xfId="0" applyFont="1" applyBorder="1" applyAlignment="1">
      <alignment horizontal="left" wrapText="1" readingOrder="1"/>
    </xf>
    <xf numFmtId="0" fontId="9" fillId="0" borderId="28" xfId="0" applyFont="1" applyBorder="1" applyAlignment="1">
      <alignment horizontal="left" wrapText="1" readingOrder="1"/>
    </xf>
    <xf numFmtId="0" fontId="10" fillId="0" borderId="29" xfId="0" applyFont="1" applyBorder="1" applyAlignment="1">
      <alignment horizontal="left" wrapText="1" readingOrder="1"/>
    </xf>
    <xf numFmtId="0" fontId="0" fillId="0" borderId="0" xfId="0" applyFont="1" applyAlignment="1">
      <alignment horizontal="left"/>
    </xf>
    <xf numFmtId="0" fontId="10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0" fillId="0" borderId="0" xfId="0" applyNumberFormat="1" applyFont="1" applyBorder="1"/>
    <xf numFmtId="0" fontId="17" fillId="0" borderId="0" xfId="0" applyFont="1" applyBorder="1" applyAlignment="1">
      <alignment horizontal="center"/>
    </xf>
    <xf numFmtId="0" fontId="9" fillId="0" borderId="2" xfId="0" applyFont="1" applyBorder="1" applyAlignment="1">
      <alignment horizontal="left" readingOrder="1"/>
    </xf>
    <xf numFmtId="0" fontId="10" fillId="0" borderId="2" xfId="0" applyFont="1" applyBorder="1" applyAlignment="1">
      <alignment horizontal="left" readingOrder="1"/>
    </xf>
    <xf numFmtId="0" fontId="10" fillId="0" borderId="1" xfId="0" applyFont="1" applyBorder="1" applyAlignment="1">
      <alignment horizontal="left" wrapText="1" readingOrder="1"/>
    </xf>
    <xf numFmtId="0" fontId="9" fillId="0" borderId="19" xfId="0" applyFont="1" applyBorder="1" applyAlignment="1">
      <alignment horizontal="left" readingOrder="1"/>
    </xf>
    <xf numFmtId="0" fontId="10" fillId="0" borderId="19" xfId="0" applyFont="1" applyBorder="1" applyAlignment="1">
      <alignment horizontal="left" readingOrder="1"/>
    </xf>
    <xf numFmtId="167" fontId="0" fillId="2" borderId="20" xfId="0" applyNumberFormat="1" applyFont="1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164" fontId="0" fillId="2" borderId="20" xfId="0" applyNumberFormat="1" applyFont="1" applyFill="1" applyBorder="1" applyAlignment="1">
      <alignment horizontal="center"/>
    </xf>
    <xf numFmtId="0" fontId="9" fillId="0" borderId="29" xfId="0" applyFont="1" applyBorder="1" applyAlignment="1">
      <alignment horizontal="left" wrapText="1" readingOrder="1"/>
    </xf>
    <xf numFmtId="166" fontId="10" fillId="0" borderId="29" xfId="0" applyNumberFormat="1" applyFont="1" applyBorder="1" applyAlignment="1">
      <alignment horizontal="left" wrapText="1" readingOrder="1"/>
    </xf>
    <xf numFmtId="0" fontId="10" fillId="0" borderId="29" xfId="0" applyFont="1" applyBorder="1" applyAlignment="1">
      <alignment horizontal="center" wrapText="1" readingOrder="1"/>
    </xf>
    <xf numFmtId="2" fontId="1" fillId="2" borderId="29" xfId="0" applyNumberFormat="1" applyFont="1" applyFill="1" applyBorder="1" applyAlignment="1">
      <alignment horizontal="center"/>
    </xf>
    <xf numFmtId="165" fontId="1" fillId="2" borderId="29" xfId="0" applyNumberFormat="1" applyFont="1" applyFill="1" applyBorder="1" applyAlignment="1">
      <alignment horizontal="center"/>
    </xf>
    <xf numFmtId="1" fontId="1" fillId="2" borderId="29" xfId="0" applyNumberFormat="1" applyFont="1" applyFill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167" fontId="1" fillId="2" borderId="29" xfId="0" applyNumberFormat="1" applyFont="1" applyFill="1" applyBorder="1" applyAlignment="1">
      <alignment horizontal="center"/>
    </xf>
    <xf numFmtId="1" fontId="10" fillId="2" borderId="29" xfId="0" applyNumberFormat="1" applyFont="1" applyFill="1" applyBorder="1" applyAlignment="1">
      <alignment horizontal="center"/>
    </xf>
    <xf numFmtId="0" fontId="1" fillId="2" borderId="29" xfId="0" applyNumberFormat="1" applyFont="1" applyFill="1" applyBorder="1" applyAlignment="1">
      <alignment horizontal="center"/>
    </xf>
    <xf numFmtId="167" fontId="10" fillId="2" borderId="29" xfId="0" applyNumberFormat="1" applyFont="1" applyFill="1" applyBorder="1" applyAlignment="1">
      <alignment horizontal="center"/>
    </xf>
    <xf numFmtId="167" fontId="0" fillId="2" borderId="29" xfId="0" applyNumberFormat="1" applyFont="1" applyFill="1" applyBorder="1" applyAlignment="1">
      <alignment horizontal="center"/>
    </xf>
    <xf numFmtId="1" fontId="0" fillId="2" borderId="29" xfId="0" applyNumberFormat="1" applyFont="1" applyFill="1" applyBorder="1" applyAlignment="1">
      <alignment horizontal="center"/>
    </xf>
    <xf numFmtId="164" fontId="0" fillId="2" borderId="29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left" wrapText="1" readingOrder="1"/>
    </xf>
    <xf numFmtId="166" fontId="10" fillId="0" borderId="22" xfId="0" applyNumberFormat="1" applyFont="1" applyBorder="1" applyAlignment="1">
      <alignment horizontal="left" wrapText="1" readingOrder="1"/>
    </xf>
    <xf numFmtId="0" fontId="10" fillId="0" borderId="22" xfId="0" applyFont="1" applyBorder="1" applyAlignment="1">
      <alignment horizontal="center" wrapText="1" readingOrder="1"/>
    </xf>
    <xf numFmtId="0" fontId="10" fillId="2" borderId="22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" fontId="1" fillId="2" borderId="22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1" fontId="10" fillId="2" borderId="22" xfId="0" applyNumberFormat="1" applyFont="1" applyFill="1" applyBorder="1" applyAlignment="1">
      <alignment horizontal="center"/>
    </xf>
    <xf numFmtId="165" fontId="1" fillId="2" borderId="23" xfId="0" applyNumberFormat="1" applyFont="1" applyFill="1" applyBorder="1" applyAlignment="1">
      <alignment horizontal="center"/>
    </xf>
    <xf numFmtId="0" fontId="1" fillId="2" borderId="25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left" wrapText="1" readingOrder="1"/>
    </xf>
    <xf numFmtId="166" fontId="10" fillId="0" borderId="26" xfId="0" applyNumberFormat="1" applyFont="1" applyBorder="1" applyAlignment="1">
      <alignment horizontal="left" wrapText="1" readingOrder="1"/>
    </xf>
    <xf numFmtId="0" fontId="10" fillId="0" borderId="26" xfId="0" applyFont="1" applyBorder="1" applyAlignment="1">
      <alignment horizontal="center" wrapText="1" readingOrder="1"/>
    </xf>
    <xf numFmtId="0" fontId="1" fillId="2" borderId="2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7" fontId="10" fillId="2" borderId="26" xfId="0" applyNumberFormat="1" applyFont="1" applyFill="1" applyBorder="1" applyAlignment="1">
      <alignment horizontal="center"/>
    </xf>
    <xf numFmtId="1" fontId="1" fillId="2" borderId="26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" fontId="10" fillId="2" borderId="26" xfId="0" applyNumberFormat="1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0" fontId="1" fillId="2" borderId="28" xfId="0" applyNumberFormat="1" applyFont="1" applyFill="1" applyBorder="1" applyAlignment="1">
      <alignment horizontal="center"/>
    </xf>
    <xf numFmtId="165" fontId="1" fillId="2" borderId="31" xfId="0" applyNumberFormat="1" applyFont="1" applyFill="1" applyBorder="1" applyAlignment="1">
      <alignment horizontal="center"/>
    </xf>
    <xf numFmtId="49" fontId="6" fillId="2" borderId="32" xfId="0" applyNumberFormat="1" applyFont="1" applyFill="1" applyBorder="1" applyAlignment="1">
      <alignment horizontal="center" vertical="center"/>
    </xf>
    <xf numFmtId="0" fontId="1" fillId="2" borderId="33" xfId="0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left" wrapText="1" readingOrder="1"/>
    </xf>
    <xf numFmtId="165" fontId="1" fillId="2" borderId="35" xfId="0" applyNumberFormat="1" applyFont="1" applyFill="1" applyBorder="1" applyAlignment="1">
      <alignment horizontal="center"/>
    </xf>
    <xf numFmtId="165" fontId="1" fillId="2" borderId="36" xfId="0" applyNumberFormat="1" applyFont="1" applyFill="1" applyBorder="1" applyAlignment="1">
      <alignment horizontal="center"/>
    </xf>
    <xf numFmtId="165" fontId="1" fillId="2" borderId="37" xfId="0" applyNumberFormat="1" applyFont="1" applyFill="1" applyBorder="1" applyAlignment="1">
      <alignment horizontal="center"/>
    </xf>
    <xf numFmtId="166" fontId="10" fillId="0" borderId="17" xfId="0" applyNumberFormat="1" applyFont="1" applyBorder="1" applyAlignment="1">
      <alignment horizontal="left" wrapText="1" readingOrder="1"/>
    </xf>
    <xf numFmtId="0" fontId="10" fillId="0" borderId="17" xfId="0" applyFont="1" applyBorder="1" applyAlignment="1">
      <alignment horizontal="center" wrapText="1" readingOrder="1"/>
    </xf>
    <xf numFmtId="0" fontId="15" fillId="0" borderId="16" xfId="0" applyNumberFormat="1" applyFont="1" applyBorder="1" applyAlignment="1">
      <alignment horizontal="left"/>
    </xf>
    <xf numFmtId="14" fontId="0" fillId="0" borderId="16" xfId="0" applyNumberFormat="1" applyFont="1" applyBorder="1" applyAlignment="1"/>
    <xf numFmtId="0" fontId="15" fillId="0" borderId="16" xfId="0" applyNumberFormat="1" applyFont="1" applyBorder="1" applyAlignment="1">
      <alignment horizontal="center"/>
    </xf>
    <xf numFmtId="167" fontId="0" fillId="2" borderId="18" xfId="0" applyNumberFormat="1" applyFont="1" applyFill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67" fontId="10" fillId="2" borderId="17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164" fontId="0" fillId="2" borderId="18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" fontId="10" fillId="2" borderId="17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166" fontId="10" fillId="0" borderId="15" xfId="0" applyNumberFormat="1" applyFont="1" applyBorder="1" applyAlignment="1">
      <alignment horizontal="left" wrapText="1" readingOrder="1"/>
    </xf>
    <xf numFmtId="0" fontId="10" fillId="0" borderId="15" xfId="0" applyFont="1" applyBorder="1" applyAlignment="1">
      <alignment horizontal="center" wrapText="1" readingOrder="1"/>
    </xf>
    <xf numFmtId="165" fontId="1" fillId="2" borderId="15" xfId="0" applyNumberFormat="1" applyFont="1" applyFill="1" applyBorder="1" applyAlignment="1">
      <alignment horizontal="center"/>
    </xf>
    <xf numFmtId="167" fontId="10" fillId="2" borderId="15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" fontId="10" fillId="2" borderId="15" xfId="0" applyNumberFormat="1" applyFont="1" applyFill="1" applyBorder="1" applyAlignment="1">
      <alignment horizontal="center"/>
    </xf>
    <xf numFmtId="165" fontId="1" fillId="2" borderId="38" xfId="0" applyNumberFormat="1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167" fontId="1" fillId="2" borderId="17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 wrapText="1" readingOrder="1"/>
    </xf>
    <xf numFmtId="0" fontId="10" fillId="0" borderId="7" xfId="0" applyFont="1" applyBorder="1" applyAlignment="1">
      <alignment horizontal="center" wrapText="1" readingOrder="1"/>
    </xf>
    <xf numFmtId="0" fontId="10" fillId="0" borderId="39" xfId="0" applyFont="1" applyBorder="1" applyAlignment="1">
      <alignment horizontal="center" wrapText="1" readingOrder="1"/>
    </xf>
    <xf numFmtId="165" fontId="1" fillId="2" borderId="40" xfId="0" applyNumberFormat="1" applyFont="1" applyFill="1" applyBorder="1" applyAlignment="1">
      <alignment horizontal="center"/>
    </xf>
    <xf numFmtId="165" fontId="1" fillId="2" borderId="41" xfId="0" applyNumberFormat="1" applyFont="1" applyFill="1" applyBorder="1" applyAlignment="1">
      <alignment horizontal="center"/>
    </xf>
    <xf numFmtId="2" fontId="1" fillId="2" borderId="42" xfId="0" applyNumberFormat="1" applyFont="1" applyFill="1" applyBorder="1" applyAlignment="1">
      <alignment horizontal="center"/>
    </xf>
    <xf numFmtId="2" fontId="1" fillId="2" borderId="43" xfId="0" applyNumberFormat="1" applyFont="1" applyFill="1" applyBorder="1" applyAlignment="1">
      <alignment horizontal="center"/>
    </xf>
    <xf numFmtId="2" fontId="1" fillId="2" borderId="44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left" wrapText="1" readingOrder="1"/>
    </xf>
    <xf numFmtId="2" fontId="1" fillId="2" borderId="45" xfId="0" applyNumberFormat="1" applyFont="1" applyFill="1" applyBorder="1" applyAlignment="1">
      <alignment horizontal="center"/>
    </xf>
    <xf numFmtId="2" fontId="1" fillId="2" borderId="38" xfId="0" applyNumberFormat="1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2" fontId="1" fillId="2" borderId="26" xfId="0" applyNumberFormat="1" applyFont="1" applyFill="1" applyBorder="1" applyAlignment="1">
      <alignment horizontal="center"/>
    </xf>
    <xf numFmtId="167" fontId="1" fillId="2" borderId="26" xfId="0" applyNumberFormat="1" applyFont="1" applyFill="1" applyBorder="1" applyAlignment="1">
      <alignment horizontal="center"/>
    </xf>
    <xf numFmtId="0" fontId="1" fillId="2" borderId="27" xfId="0" applyNumberFormat="1" applyFont="1" applyFill="1" applyBorder="1" applyAlignment="1">
      <alignment horizontal="center"/>
    </xf>
  </cellXfs>
  <cellStyles count="2">
    <cellStyle name="Normální" xfId="0" builtinId="0"/>
    <cellStyle name="normální 3" xfId="1" xr:uid="{00000000-0005-0000-0000-000001000000}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CF305"/>
      <rgbColor rgb="FFFDFCFF"/>
      <rgbColor rgb="FFF7964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28"/>
  <sheetViews>
    <sheetView showGridLines="0" tabSelected="1" workbookViewId="0">
      <selection activeCell="O8" sqref="O8"/>
    </sheetView>
  </sheetViews>
  <sheetFormatPr defaultColWidth="8.85546875" defaultRowHeight="15" customHeight="1" x14ac:dyDescent="0.25"/>
  <cols>
    <col min="1" max="1" width="3.85546875" style="13" customWidth="1"/>
    <col min="2" max="2" width="17.42578125" style="13" customWidth="1"/>
    <col min="3" max="3" width="10.28515625" style="13" customWidth="1"/>
    <col min="4" max="4" width="7.28515625" style="23" customWidth="1"/>
    <col min="5" max="5" width="6.42578125" style="13" customWidth="1"/>
    <col min="6" max="6" width="4.7109375" style="13" customWidth="1"/>
    <col min="7" max="7" width="7.85546875" style="44" customWidth="1"/>
    <col min="8" max="8" width="4.7109375" style="13" customWidth="1"/>
    <col min="9" max="11" width="7.140625" style="13" customWidth="1"/>
    <col min="12" max="12" width="4.140625" style="13" customWidth="1"/>
    <col min="13" max="13" width="6.140625" style="13" customWidth="1"/>
    <col min="14" max="14" width="4.5703125" style="13" customWidth="1"/>
    <col min="15" max="16" width="7.5703125" style="13" customWidth="1"/>
    <col min="17" max="17" width="8.85546875" style="13" customWidth="1"/>
    <col min="18" max="18" width="19.7109375" style="13" customWidth="1"/>
    <col min="19" max="19" width="17.28515625" style="25" customWidth="1"/>
    <col min="20" max="252" width="8.85546875" style="13" customWidth="1"/>
  </cols>
  <sheetData>
    <row r="1" spans="1:252" ht="20.45" customHeight="1" x14ac:dyDescent="0.3">
      <c r="A1" s="2"/>
      <c r="B1" s="3"/>
      <c r="C1" s="4" t="s">
        <v>0</v>
      </c>
      <c r="D1" s="5"/>
      <c r="E1" s="6"/>
      <c r="F1" s="5"/>
      <c r="G1" s="43"/>
      <c r="H1" s="5"/>
      <c r="I1" s="8"/>
      <c r="J1" s="9"/>
      <c r="K1" s="22"/>
      <c r="L1" s="10"/>
      <c r="M1" s="40" t="s">
        <v>82</v>
      </c>
      <c r="N1" s="10"/>
      <c r="O1" s="11"/>
      <c r="P1" s="12"/>
      <c r="Q1"/>
      <c r="R1"/>
      <c r="S1" s="1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4.1" customHeight="1" thickBot="1" x14ac:dyDescent="0.3">
      <c r="A2" s="28"/>
      <c r="B2" s="29"/>
      <c r="C2" s="27" t="s">
        <v>87</v>
      </c>
      <c r="D2" s="14"/>
      <c r="E2" s="30"/>
      <c r="F2" s="14"/>
      <c r="G2" s="45"/>
      <c r="H2" s="14"/>
      <c r="I2" s="15"/>
      <c r="J2" s="32"/>
      <c r="K2" s="33"/>
      <c r="L2" s="34"/>
      <c r="M2" s="35" t="s">
        <v>86</v>
      </c>
      <c r="N2" s="34"/>
      <c r="O2" s="36"/>
      <c r="P2" s="37" t="s">
        <v>74</v>
      </c>
      <c r="Q2"/>
      <c r="R2"/>
      <c r="S2" s="12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35.25" customHeight="1" thickBot="1" x14ac:dyDescent="0.3">
      <c r="A3" s="89" t="s">
        <v>1</v>
      </c>
      <c r="B3" s="90" t="s">
        <v>3</v>
      </c>
      <c r="C3" s="91" t="s">
        <v>149</v>
      </c>
      <c r="D3" s="90" t="s">
        <v>4</v>
      </c>
      <c r="E3" s="90" t="s">
        <v>5</v>
      </c>
      <c r="F3" s="90" t="s">
        <v>6</v>
      </c>
      <c r="G3" s="92" t="s">
        <v>299</v>
      </c>
      <c r="H3" s="90" t="s">
        <v>6</v>
      </c>
      <c r="I3" s="93" t="s">
        <v>7</v>
      </c>
      <c r="J3" s="93" t="s">
        <v>8</v>
      </c>
      <c r="K3" s="93" t="s">
        <v>9</v>
      </c>
      <c r="L3" s="90" t="s">
        <v>6</v>
      </c>
      <c r="M3" s="90" t="s">
        <v>10</v>
      </c>
      <c r="N3" s="90" t="s">
        <v>6</v>
      </c>
      <c r="O3" s="90" t="s">
        <v>11</v>
      </c>
      <c r="P3" s="94" t="s">
        <v>12</v>
      </c>
      <c r="Q3"/>
      <c r="R3"/>
      <c r="S3" s="12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5.75" customHeight="1" x14ac:dyDescent="0.25">
      <c r="A4" s="165">
        <v>1</v>
      </c>
      <c r="B4" s="166" t="s">
        <v>200</v>
      </c>
      <c r="C4" s="167">
        <v>39590</v>
      </c>
      <c r="D4" s="168" t="s">
        <v>94</v>
      </c>
      <c r="E4" s="169">
        <v>8.69</v>
      </c>
      <c r="F4" s="170">
        <f t="shared" ref="F4:F24" si="0">RANK(E4,$E$4:$E$24,1)</f>
        <v>1</v>
      </c>
      <c r="G4" s="221">
        <v>30.32</v>
      </c>
      <c r="H4" s="170">
        <f t="shared" ref="H4:H24" si="1">RANK(G4,$G$4:$G$24,1)</f>
        <v>1</v>
      </c>
      <c r="I4" s="172">
        <v>435</v>
      </c>
      <c r="J4" s="172">
        <v>408</v>
      </c>
      <c r="K4" s="172">
        <f t="shared" ref="K4:K24" si="2">MAX(I4,J4)</f>
        <v>435</v>
      </c>
      <c r="L4" s="170">
        <f t="shared" ref="L4:L24" si="3">RANK(K4,$K$4:$K$24,0)</f>
        <v>1</v>
      </c>
      <c r="M4" s="173">
        <v>35.729999999999997</v>
      </c>
      <c r="N4" s="170">
        <f t="shared" ref="N4:N24" si="4">RANK(M4,$M$4:$M$24,0)</f>
        <v>3</v>
      </c>
      <c r="O4" s="172">
        <f t="shared" ref="O4:O24" si="5">SUM(F4,H4,L4,N4)</f>
        <v>6</v>
      </c>
      <c r="P4" s="175">
        <f>RANK(O4,$O$4:$O$24,1)</f>
        <v>1</v>
      </c>
      <c r="Q4"/>
      <c r="R4" s="109" t="s">
        <v>200</v>
      </c>
      <c r="S4" s="125" t="s">
        <v>94</v>
      </c>
      <c r="T4" s="110">
        <v>11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15.75" customHeight="1" x14ac:dyDescent="0.25">
      <c r="A5" s="222">
        <v>2</v>
      </c>
      <c r="B5" s="71" t="s">
        <v>213</v>
      </c>
      <c r="C5" s="72">
        <v>39531</v>
      </c>
      <c r="D5" s="73" t="s">
        <v>103</v>
      </c>
      <c r="E5" s="70">
        <v>9.16</v>
      </c>
      <c r="F5" s="85">
        <f t="shared" si="0"/>
        <v>2</v>
      </c>
      <c r="G5" s="75">
        <v>30.36</v>
      </c>
      <c r="H5" s="85">
        <f t="shared" si="1"/>
        <v>2</v>
      </c>
      <c r="I5" s="1">
        <v>428</v>
      </c>
      <c r="J5" s="1">
        <v>435</v>
      </c>
      <c r="K5" s="1">
        <f t="shared" si="2"/>
        <v>435</v>
      </c>
      <c r="L5" s="85">
        <f t="shared" si="3"/>
        <v>1</v>
      </c>
      <c r="M5" s="76">
        <v>41.82</v>
      </c>
      <c r="N5" s="85">
        <f t="shared" si="4"/>
        <v>2</v>
      </c>
      <c r="O5" s="1">
        <f t="shared" si="5"/>
        <v>7</v>
      </c>
      <c r="P5" s="181">
        <f>RANK(O5,$O$4:$O$24,1)</f>
        <v>2</v>
      </c>
      <c r="Q5"/>
      <c r="R5" s="71" t="s">
        <v>213</v>
      </c>
      <c r="S5" s="126" t="s">
        <v>103</v>
      </c>
      <c r="T5" s="111">
        <v>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15.75" customHeight="1" x14ac:dyDescent="0.25">
      <c r="A6" s="222">
        <v>3</v>
      </c>
      <c r="B6" s="71" t="s">
        <v>212</v>
      </c>
      <c r="C6" s="72">
        <v>39583</v>
      </c>
      <c r="D6" s="73" t="s">
        <v>108</v>
      </c>
      <c r="E6" s="74">
        <v>9.16</v>
      </c>
      <c r="F6" s="85">
        <f t="shared" si="0"/>
        <v>2</v>
      </c>
      <c r="G6" s="75">
        <v>31.1</v>
      </c>
      <c r="H6" s="85">
        <f t="shared" si="1"/>
        <v>4</v>
      </c>
      <c r="I6" s="1">
        <v>383</v>
      </c>
      <c r="J6" s="1">
        <v>388</v>
      </c>
      <c r="K6" s="1">
        <f t="shared" si="2"/>
        <v>388</v>
      </c>
      <c r="L6" s="85">
        <f t="shared" si="3"/>
        <v>5</v>
      </c>
      <c r="M6" s="76">
        <v>33.83</v>
      </c>
      <c r="N6" s="85">
        <f t="shared" si="4"/>
        <v>5</v>
      </c>
      <c r="O6" s="1">
        <f t="shared" si="5"/>
        <v>16</v>
      </c>
      <c r="P6" s="181">
        <f>RANK(O6,$O$4:$O$24,1)</f>
        <v>3</v>
      </c>
      <c r="Q6"/>
      <c r="R6" s="71" t="s">
        <v>212</v>
      </c>
      <c r="S6" s="126" t="s">
        <v>108</v>
      </c>
      <c r="T6" s="111">
        <v>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15.75" customHeight="1" x14ac:dyDescent="0.25">
      <c r="A7" s="222">
        <v>4</v>
      </c>
      <c r="B7" s="71" t="s">
        <v>203</v>
      </c>
      <c r="C7" s="72">
        <v>39467</v>
      </c>
      <c r="D7" s="73" t="s">
        <v>103</v>
      </c>
      <c r="E7" s="70">
        <v>9.39</v>
      </c>
      <c r="F7" s="85">
        <f t="shared" si="0"/>
        <v>5</v>
      </c>
      <c r="G7" s="75">
        <v>30.57</v>
      </c>
      <c r="H7" s="85">
        <f t="shared" si="1"/>
        <v>3</v>
      </c>
      <c r="I7" s="1">
        <v>392</v>
      </c>
      <c r="J7" s="1">
        <v>405</v>
      </c>
      <c r="K7" s="1">
        <f t="shared" si="2"/>
        <v>405</v>
      </c>
      <c r="L7" s="85">
        <f t="shared" si="3"/>
        <v>3</v>
      </c>
      <c r="M7" s="76">
        <v>33.68</v>
      </c>
      <c r="N7" s="85">
        <f t="shared" si="4"/>
        <v>6</v>
      </c>
      <c r="O7" s="1">
        <f t="shared" si="5"/>
        <v>17</v>
      </c>
      <c r="P7" s="181">
        <f>RANK(O7,$O$4:$O$24,1)</f>
        <v>4</v>
      </c>
      <c r="Q7"/>
      <c r="R7" s="71" t="s">
        <v>203</v>
      </c>
      <c r="S7" s="126" t="s">
        <v>103</v>
      </c>
      <c r="T7" s="111">
        <v>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5.75" customHeight="1" x14ac:dyDescent="0.25">
      <c r="A8" s="222">
        <v>5</v>
      </c>
      <c r="B8" s="71" t="s">
        <v>211</v>
      </c>
      <c r="C8" s="72">
        <v>39449</v>
      </c>
      <c r="D8" s="73" t="s">
        <v>108</v>
      </c>
      <c r="E8" s="70">
        <v>9.36</v>
      </c>
      <c r="F8" s="85">
        <f t="shared" si="0"/>
        <v>4</v>
      </c>
      <c r="G8" s="75">
        <v>34.020000000000003</v>
      </c>
      <c r="H8" s="85">
        <f t="shared" si="1"/>
        <v>14</v>
      </c>
      <c r="I8" s="1">
        <v>390</v>
      </c>
      <c r="J8" s="1">
        <v>386</v>
      </c>
      <c r="K8" s="1">
        <f t="shared" si="2"/>
        <v>390</v>
      </c>
      <c r="L8" s="85">
        <f t="shared" si="3"/>
        <v>4</v>
      </c>
      <c r="M8" s="76">
        <v>28.49</v>
      </c>
      <c r="N8" s="85">
        <f t="shared" si="4"/>
        <v>14</v>
      </c>
      <c r="O8" s="1">
        <f t="shared" si="5"/>
        <v>36</v>
      </c>
      <c r="P8" s="181">
        <f>RANK(O8,$O$4:$O$24,1)</f>
        <v>5</v>
      </c>
      <c r="Q8"/>
      <c r="R8" s="71" t="s">
        <v>211</v>
      </c>
      <c r="S8" s="126" t="s">
        <v>108</v>
      </c>
      <c r="T8" s="111">
        <v>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5.75" customHeight="1" x14ac:dyDescent="0.25">
      <c r="A9" s="222">
        <v>6</v>
      </c>
      <c r="B9" s="71" t="s">
        <v>204</v>
      </c>
      <c r="C9" s="72">
        <v>39631</v>
      </c>
      <c r="D9" s="73" t="s">
        <v>103</v>
      </c>
      <c r="E9" s="70">
        <v>9.67</v>
      </c>
      <c r="F9" s="85">
        <f t="shared" si="0"/>
        <v>14</v>
      </c>
      <c r="G9" s="75">
        <v>32.6</v>
      </c>
      <c r="H9" s="85">
        <f t="shared" si="1"/>
        <v>8</v>
      </c>
      <c r="I9" s="1">
        <v>365</v>
      </c>
      <c r="J9" s="1">
        <v>355</v>
      </c>
      <c r="K9" s="1">
        <f t="shared" si="2"/>
        <v>365</v>
      </c>
      <c r="L9" s="85">
        <f t="shared" si="3"/>
        <v>10</v>
      </c>
      <c r="M9" s="76">
        <v>35.53</v>
      </c>
      <c r="N9" s="85">
        <f t="shared" si="4"/>
        <v>4</v>
      </c>
      <c r="O9" s="1">
        <f t="shared" si="5"/>
        <v>36</v>
      </c>
      <c r="P9" s="181">
        <v>6</v>
      </c>
      <c r="Q9"/>
      <c r="R9" s="71" t="s">
        <v>204</v>
      </c>
      <c r="S9" s="126" t="s">
        <v>103</v>
      </c>
      <c r="T9" s="111">
        <v>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15.75" customHeight="1" x14ac:dyDescent="0.25">
      <c r="A10" s="222">
        <v>7</v>
      </c>
      <c r="B10" s="71" t="s">
        <v>208</v>
      </c>
      <c r="C10" s="72">
        <v>39721</v>
      </c>
      <c r="D10" s="73" t="s">
        <v>108</v>
      </c>
      <c r="E10" s="70">
        <v>9.44</v>
      </c>
      <c r="F10" s="85">
        <f t="shared" si="0"/>
        <v>8</v>
      </c>
      <c r="G10" s="75">
        <v>34.04</v>
      </c>
      <c r="H10" s="85">
        <f t="shared" si="1"/>
        <v>15</v>
      </c>
      <c r="I10" s="1">
        <v>380</v>
      </c>
      <c r="J10" s="1">
        <v>352</v>
      </c>
      <c r="K10" s="1">
        <f t="shared" si="2"/>
        <v>380</v>
      </c>
      <c r="L10" s="85">
        <f t="shared" si="3"/>
        <v>8</v>
      </c>
      <c r="M10" s="76">
        <v>32.090000000000003</v>
      </c>
      <c r="N10" s="85">
        <f t="shared" si="4"/>
        <v>7</v>
      </c>
      <c r="O10" s="1">
        <f t="shared" si="5"/>
        <v>38</v>
      </c>
      <c r="P10" s="181">
        <f t="shared" ref="P10:P24" si="6">RANK(O10,$O$4:$O$24,1)</f>
        <v>7</v>
      </c>
      <c r="Q10"/>
      <c r="R10" s="71" t="s">
        <v>208</v>
      </c>
      <c r="S10" s="126" t="s">
        <v>108</v>
      </c>
      <c r="T10" s="111">
        <v>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15.75" customHeight="1" x14ac:dyDescent="0.25">
      <c r="A11" s="222">
        <v>8</v>
      </c>
      <c r="B11" s="71" t="s">
        <v>33</v>
      </c>
      <c r="C11" s="72">
        <v>39702</v>
      </c>
      <c r="D11" s="73" t="s">
        <v>94</v>
      </c>
      <c r="E11" s="74">
        <v>9.43</v>
      </c>
      <c r="F11" s="85">
        <f t="shared" si="0"/>
        <v>7</v>
      </c>
      <c r="G11" s="75">
        <v>32.69</v>
      </c>
      <c r="H11" s="85">
        <f t="shared" si="1"/>
        <v>9</v>
      </c>
      <c r="I11" s="1">
        <v>388</v>
      </c>
      <c r="J11" s="1">
        <v>372</v>
      </c>
      <c r="K11" s="1">
        <f t="shared" si="2"/>
        <v>388</v>
      </c>
      <c r="L11" s="85">
        <f t="shared" si="3"/>
        <v>5</v>
      </c>
      <c r="M11" s="76">
        <v>26.65</v>
      </c>
      <c r="N11" s="85">
        <f t="shared" si="4"/>
        <v>18</v>
      </c>
      <c r="O11" s="1">
        <f t="shared" si="5"/>
        <v>39</v>
      </c>
      <c r="P11" s="181">
        <f t="shared" si="6"/>
        <v>8</v>
      </c>
      <c r="Q11"/>
      <c r="R11" s="71" t="s">
        <v>33</v>
      </c>
      <c r="S11" s="126" t="s">
        <v>94</v>
      </c>
      <c r="T11" s="111">
        <v>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15.75" customHeight="1" x14ac:dyDescent="0.25">
      <c r="A12" s="222">
        <v>9</v>
      </c>
      <c r="B12" s="71" t="s">
        <v>206</v>
      </c>
      <c r="C12" s="72">
        <v>39718</v>
      </c>
      <c r="D12" s="73" t="s">
        <v>106</v>
      </c>
      <c r="E12" s="70">
        <v>9.56</v>
      </c>
      <c r="F12" s="85">
        <f t="shared" si="0"/>
        <v>9</v>
      </c>
      <c r="G12" s="75">
        <v>33.479999999999997</v>
      </c>
      <c r="H12" s="85">
        <f t="shared" si="1"/>
        <v>11</v>
      </c>
      <c r="I12" s="1">
        <v>358</v>
      </c>
      <c r="J12" s="1">
        <v>346</v>
      </c>
      <c r="K12" s="1">
        <f t="shared" si="2"/>
        <v>358</v>
      </c>
      <c r="L12" s="85">
        <f t="shared" si="3"/>
        <v>13</v>
      </c>
      <c r="M12" s="76">
        <v>31.95</v>
      </c>
      <c r="N12" s="85">
        <f t="shared" si="4"/>
        <v>8</v>
      </c>
      <c r="O12" s="1">
        <f t="shared" si="5"/>
        <v>41</v>
      </c>
      <c r="P12" s="181">
        <f t="shared" si="6"/>
        <v>9</v>
      </c>
      <c r="Q12"/>
      <c r="R12" s="71" t="s">
        <v>206</v>
      </c>
      <c r="S12" s="126" t="s">
        <v>106</v>
      </c>
      <c r="T12" s="111">
        <v>2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15.75" customHeight="1" thickBot="1" x14ac:dyDescent="0.3">
      <c r="A13" s="222">
        <v>10</v>
      </c>
      <c r="B13" s="71" t="s">
        <v>215</v>
      </c>
      <c r="C13" s="72">
        <v>39709</v>
      </c>
      <c r="D13" s="73" t="s">
        <v>103</v>
      </c>
      <c r="E13" s="74">
        <v>9.41</v>
      </c>
      <c r="F13" s="85">
        <f t="shared" si="0"/>
        <v>6</v>
      </c>
      <c r="G13" s="75">
        <v>31.39</v>
      </c>
      <c r="H13" s="85">
        <f t="shared" si="1"/>
        <v>5</v>
      </c>
      <c r="I13" s="1">
        <v>362</v>
      </c>
      <c r="J13" s="77" t="s">
        <v>300</v>
      </c>
      <c r="K13" s="1">
        <f t="shared" si="2"/>
        <v>362</v>
      </c>
      <c r="L13" s="85">
        <f t="shared" si="3"/>
        <v>12</v>
      </c>
      <c r="M13" s="76">
        <v>25.71</v>
      </c>
      <c r="N13" s="85">
        <f t="shared" si="4"/>
        <v>19</v>
      </c>
      <c r="O13" s="1">
        <f t="shared" si="5"/>
        <v>42</v>
      </c>
      <c r="P13" s="181">
        <f t="shared" si="6"/>
        <v>10</v>
      </c>
      <c r="Q13"/>
      <c r="R13" s="79" t="s">
        <v>215</v>
      </c>
      <c r="S13" s="127" t="s">
        <v>103</v>
      </c>
      <c r="T13" s="112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15.75" customHeight="1" x14ac:dyDescent="0.25">
      <c r="A14" s="222">
        <v>11</v>
      </c>
      <c r="B14" s="71" t="s">
        <v>35</v>
      </c>
      <c r="C14" s="72">
        <v>39793</v>
      </c>
      <c r="D14" s="73" t="s">
        <v>108</v>
      </c>
      <c r="E14" s="70">
        <v>9.68</v>
      </c>
      <c r="F14" s="85">
        <f t="shared" si="0"/>
        <v>15</v>
      </c>
      <c r="G14" s="75">
        <v>32.14</v>
      </c>
      <c r="H14" s="85">
        <f t="shared" si="1"/>
        <v>6</v>
      </c>
      <c r="I14" s="1">
        <v>385</v>
      </c>
      <c r="J14" s="1">
        <v>362</v>
      </c>
      <c r="K14" s="1">
        <f t="shared" si="2"/>
        <v>385</v>
      </c>
      <c r="L14" s="85">
        <f t="shared" si="3"/>
        <v>7</v>
      </c>
      <c r="M14" s="76">
        <v>28.25</v>
      </c>
      <c r="N14" s="85">
        <f t="shared" si="4"/>
        <v>15</v>
      </c>
      <c r="O14" s="1">
        <f t="shared" si="5"/>
        <v>43</v>
      </c>
      <c r="P14" s="181">
        <f t="shared" si="6"/>
        <v>11</v>
      </c>
      <c r="Q14"/>
      <c r="R14"/>
      <c r="S14" s="12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15.75" customHeight="1" x14ac:dyDescent="0.25">
      <c r="A15" s="222">
        <v>12</v>
      </c>
      <c r="B15" s="71" t="s">
        <v>210</v>
      </c>
      <c r="C15" s="72">
        <v>39716</v>
      </c>
      <c r="D15" s="73" t="s">
        <v>108</v>
      </c>
      <c r="E15" s="70">
        <v>9.7100000000000009</v>
      </c>
      <c r="F15" s="85">
        <f t="shared" si="0"/>
        <v>16</v>
      </c>
      <c r="G15" s="75">
        <v>32.51</v>
      </c>
      <c r="H15" s="85">
        <f t="shared" si="1"/>
        <v>7</v>
      </c>
      <c r="I15" s="1">
        <v>363</v>
      </c>
      <c r="J15" s="1">
        <v>357</v>
      </c>
      <c r="K15" s="1">
        <f t="shared" si="2"/>
        <v>363</v>
      </c>
      <c r="L15" s="85">
        <f t="shared" si="3"/>
        <v>11</v>
      </c>
      <c r="M15" s="76">
        <v>29.48</v>
      </c>
      <c r="N15" s="85">
        <f t="shared" si="4"/>
        <v>10</v>
      </c>
      <c r="O15" s="1">
        <f t="shared" si="5"/>
        <v>44</v>
      </c>
      <c r="P15" s="181">
        <f t="shared" si="6"/>
        <v>12</v>
      </c>
      <c r="Q15"/>
      <c r="R15"/>
      <c r="S15" s="12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15.75" customHeight="1" x14ac:dyDescent="0.25">
      <c r="A16" s="222">
        <v>13</v>
      </c>
      <c r="B16" s="71" t="s">
        <v>218</v>
      </c>
      <c r="C16" s="72">
        <v>39769</v>
      </c>
      <c r="D16" s="73" t="s">
        <v>103</v>
      </c>
      <c r="E16" s="70">
        <v>9.56</v>
      </c>
      <c r="F16" s="85">
        <f t="shared" si="0"/>
        <v>9</v>
      </c>
      <c r="G16" s="75">
        <v>33.950000000000003</v>
      </c>
      <c r="H16" s="85">
        <f t="shared" si="1"/>
        <v>12</v>
      </c>
      <c r="I16" s="1">
        <v>350</v>
      </c>
      <c r="J16" s="1">
        <v>344</v>
      </c>
      <c r="K16" s="1">
        <f t="shared" si="2"/>
        <v>350</v>
      </c>
      <c r="L16" s="85">
        <f t="shared" si="3"/>
        <v>16</v>
      </c>
      <c r="M16" s="76">
        <v>28.7</v>
      </c>
      <c r="N16" s="85">
        <f t="shared" si="4"/>
        <v>13</v>
      </c>
      <c r="O16" s="1">
        <f t="shared" si="5"/>
        <v>50</v>
      </c>
      <c r="P16" s="181">
        <f t="shared" si="6"/>
        <v>13</v>
      </c>
      <c r="Q16"/>
      <c r="R16"/>
      <c r="S16" s="12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15.75" customHeight="1" x14ac:dyDescent="0.25">
      <c r="A17" s="222">
        <v>14</v>
      </c>
      <c r="B17" s="71" t="s">
        <v>13</v>
      </c>
      <c r="C17" s="72">
        <v>39584</v>
      </c>
      <c r="D17" s="73" t="s">
        <v>98</v>
      </c>
      <c r="E17" s="70">
        <v>9.65</v>
      </c>
      <c r="F17" s="85">
        <f t="shared" si="0"/>
        <v>11</v>
      </c>
      <c r="G17" s="75">
        <v>32.96</v>
      </c>
      <c r="H17" s="85">
        <f t="shared" si="1"/>
        <v>10</v>
      </c>
      <c r="I17" s="1">
        <v>352</v>
      </c>
      <c r="J17" s="1">
        <v>345</v>
      </c>
      <c r="K17" s="1">
        <f t="shared" si="2"/>
        <v>352</v>
      </c>
      <c r="L17" s="85">
        <f t="shared" si="3"/>
        <v>14</v>
      </c>
      <c r="M17" s="76">
        <v>26.74</v>
      </c>
      <c r="N17" s="85">
        <f t="shared" si="4"/>
        <v>17</v>
      </c>
      <c r="O17" s="1">
        <f t="shared" si="5"/>
        <v>52</v>
      </c>
      <c r="P17" s="181">
        <f t="shared" si="6"/>
        <v>14</v>
      </c>
      <c r="Q17"/>
      <c r="R17"/>
      <c r="S17" s="12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15.75" customHeight="1" x14ac:dyDescent="0.25">
      <c r="A18" s="222">
        <v>15</v>
      </c>
      <c r="B18" s="71" t="s">
        <v>214</v>
      </c>
      <c r="C18" s="72">
        <v>39470</v>
      </c>
      <c r="D18" s="73" t="s">
        <v>108</v>
      </c>
      <c r="E18" s="70">
        <v>9.66</v>
      </c>
      <c r="F18" s="85">
        <f t="shared" si="0"/>
        <v>12</v>
      </c>
      <c r="G18" s="75">
        <v>34.85</v>
      </c>
      <c r="H18" s="85">
        <f t="shared" si="1"/>
        <v>18</v>
      </c>
      <c r="I18" s="1">
        <v>368</v>
      </c>
      <c r="J18" s="1">
        <v>350</v>
      </c>
      <c r="K18" s="1">
        <f t="shared" si="2"/>
        <v>368</v>
      </c>
      <c r="L18" s="85">
        <f t="shared" si="3"/>
        <v>9</v>
      </c>
      <c r="M18" s="76">
        <v>27.04</v>
      </c>
      <c r="N18" s="85">
        <f t="shared" si="4"/>
        <v>16</v>
      </c>
      <c r="O18" s="1">
        <f t="shared" si="5"/>
        <v>55</v>
      </c>
      <c r="P18" s="181">
        <f t="shared" si="6"/>
        <v>15</v>
      </c>
      <c r="Q18"/>
      <c r="R18"/>
      <c r="S18" s="12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15.75" customHeight="1" x14ac:dyDescent="0.25">
      <c r="A19" s="222">
        <v>16</v>
      </c>
      <c r="B19" s="71" t="s">
        <v>201</v>
      </c>
      <c r="C19" s="72">
        <v>39647</v>
      </c>
      <c r="D19" s="73" t="s">
        <v>94</v>
      </c>
      <c r="E19" s="70">
        <v>9.66</v>
      </c>
      <c r="F19" s="85">
        <f t="shared" si="0"/>
        <v>12</v>
      </c>
      <c r="G19" s="75">
        <v>35.14</v>
      </c>
      <c r="H19" s="85">
        <f t="shared" si="1"/>
        <v>19</v>
      </c>
      <c r="I19" s="1">
        <v>352</v>
      </c>
      <c r="J19" s="1">
        <v>346</v>
      </c>
      <c r="K19" s="1">
        <f t="shared" si="2"/>
        <v>352</v>
      </c>
      <c r="L19" s="85">
        <f t="shared" si="3"/>
        <v>14</v>
      </c>
      <c r="M19" s="76">
        <v>28.78</v>
      </c>
      <c r="N19" s="85">
        <f t="shared" si="4"/>
        <v>12</v>
      </c>
      <c r="O19" s="1">
        <f t="shared" si="5"/>
        <v>57</v>
      </c>
      <c r="P19" s="181">
        <f t="shared" si="6"/>
        <v>16</v>
      </c>
      <c r="Q19"/>
      <c r="R19"/>
      <c r="S19" s="12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15.75" customHeight="1" x14ac:dyDescent="0.25">
      <c r="A20" s="222">
        <v>17</v>
      </c>
      <c r="B20" s="71" t="s">
        <v>202</v>
      </c>
      <c r="C20" s="72">
        <v>39601</v>
      </c>
      <c r="D20" s="73" t="s">
        <v>94</v>
      </c>
      <c r="E20" s="70">
        <v>10.71</v>
      </c>
      <c r="F20" s="85">
        <f t="shared" si="0"/>
        <v>20</v>
      </c>
      <c r="G20" s="75">
        <v>40.4</v>
      </c>
      <c r="H20" s="85">
        <f t="shared" si="1"/>
        <v>20</v>
      </c>
      <c r="I20" s="1">
        <v>342</v>
      </c>
      <c r="J20" s="1">
        <v>320</v>
      </c>
      <c r="K20" s="1">
        <f t="shared" si="2"/>
        <v>342</v>
      </c>
      <c r="L20" s="85">
        <f t="shared" si="3"/>
        <v>17</v>
      </c>
      <c r="M20" s="76">
        <v>43.96</v>
      </c>
      <c r="N20" s="85">
        <f t="shared" si="4"/>
        <v>1</v>
      </c>
      <c r="O20" s="1">
        <f t="shared" si="5"/>
        <v>58</v>
      </c>
      <c r="P20" s="181">
        <f t="shared" si="6"/>
        <v>17</v>
      </c>
      <c r="Q20"/>
      <c r="R20"/>
      <c r="S20" s="1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16" customFormat="1" ht="15.75" customHeight="1" x14ac:dyDescent="0.25">
      <c r="A21" s="222">
        <v>18</v>
      </c>
      <c r="B21" s="71" t="s">
        <v>34</v>
      </c>
      <c r="C21" s="72">
        <v>39813</v>
      </c>
      <c r="D21" s="73" t="s">
        <v>108</v>
      </c>
      <c r="E21" s="70">
        <v>9.77</v>
      </c>
      <c r="F21" s="85">
        <f t="shared" si="0"/>
        <v>18</v>
      </c>
      <c r="G21" s="75">
        <v>34.26</v>
      </c>
      <c r="H21" s="85">
        <f t="shared" si="1"/>
        <v>16</v>
      </c>
      <c r="I21" s="1">
        <v>338</v>
      </c>
      <c r="J21" s="1">
        <v>338</v>
      </c>
      <c r="K21" s="1">
        <f t="shared" si="2"/>
        <v>338</v>
      </c>
      <c r="L21" s="85">
        <f t="shared" si="3"/>
        <v>18</v>
      </c>
      <c r="M21" s="76">
        <v>29.86</v>
      </c>
      <c r="N21" s="85">
        <f t="shared" si="4"/>
        <v>9</v>
      </c>
      <c r="O21" s="1">
        <f t="shared" si="5"/>
        <v>61</v>
      </c>
      <c r="P21" s="181">
        <f t="shared" si="6"/>
        <v>18</v>
      </c>
      <c r="S21" s="124"/>
    </row>
    <row r="22" spans="1:252" s="16" customFormat="1" ht="15.75" customHeight="1" x14ac:dyDescent="0.25">
      <c r="A22" s="222">
        <v>19</v>
      </c>
      <c r="B22" s="71" t="s">
        <v>205</v>
      </c>
      <c r="C22" s="72">
        <v>39691</v>
      </c>
      <c r="D22" s="73" t="s">
        <v>103</v>
      </c>
      <c r="E22" s="74">
        <v>9.9</v>
      </c>
      <c r="F22" s="85">
        <f t="shared" si="0"/>
        <v>19</v>
      </c>
      <c r="G22" s="75">
        <v>33.97</v>
      </c>
      <c r="H22" s="85">
        <f t="shared" si="1"/>
        <v>13</v>
      </c>
      <c r="I22" s="1">
        <v>335</v>
      </c>
      <c r="J22" s="1">
        <v>266</v>
      </c>
      <c r="K22" s="1">
        <f t="shared" si="2"/>
        <v>335</v>
      </c>
      <c r="L22" s="85">
        <f t="shared" si="3"/>
        <v>19</v>
      </c>
      <c r="M22" s="76">
        <v>22.63</v>
      </c>
      <c r="N22" s="85">
        <f t="shared" si="4"/>
        <v>21</v>
      </c>
      <c r="O22" s="1">
        <f t="shared" si="5"/>
        <v>72</v>
      </c>
      <c r="P22" s="181">
        <f t="shared" si="6"/>
        <v>19</v>
      </c>
      <c r="S22" s="124"/>
    </row>
    <row r="23" spans="1:252" ht="15.75" customHeight="1" x14ac:dyDescent="0.25">
      <c r="A23" s="222">
        <v>20</v>
      </c>
      <c r="B23" s="71" t="s">
        <v>36</v>
      </c>
      <c r="C23" s="72">
        <v>39630</v>
      </c>
      <c r="D23" s="73" t="s">
        <v>108</v>
      </c>
      <c r="E23" s="70">
        <v>9.75</v>
      </c>
      <c r="F23" s="85">
        <f t="shared" si="0"/>
        <v>17</v>
      </c>
      <c r="G23" s="75">
        <v>34.590000000000003</v>
      </c>
      <c r="H23" s="85">
        <f t="shared" si="1"/>
        <v>17</v>
      </c>
      <c r="I23" s="1">
        <v>335</v>
      </c>
      <c r="J23" s="1">
        <v>318</v>
      </c>
      <c r="K23" s="1">
        <f t="shared" si="2"/>
        <v>335</v>
      </c>
      <c r="L23" s="85">
        <f t="shared" si="3"/>
        <v>19</v>
      </c>
      <c r="M23" s="76">
        <v>25.17</v>
      </c>
      <c r="N23" s="85">
        <f t="shared" si="4"/>
        <v>20</v>
      </c>
      <c r="O23" s="1">
        <f t="shared" si="5"/>
        <v>73</v>
      </c>
      <c r="P23" s="181">
        <f t="shared" si="6"/>
        <v>20</v>
      </c>
      <c r="Q23" s="16"/>
      <c r="R23"/>
      <c r="S23" s="120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5.75" customHeight="1" thickBot="1" x14ac:dyDescent="0.3">
      <c r="A24" s="176">
        <v>21</v>
      </c>
      <c r="B24" s="140" t="s">
        <v>209</v>
      </c>
      <c r="C24" s="141">
        <v>39530</v>
      </c>
      <c r="D24" s="142" t="s">
        <v>108</v>
      </c>
      <c r="E24" s="149">
        <v>11.71</v>
      </c>
      <c r="F24" s="182">
        <f t="shared" si="0"/>
        <v>21</v>
      </c>
      <c r="G24" s="147">
        <v>41.32</v>
      </c>
      <c r="H24" s="182">
        <f t="shared" si="1"/>
        <v>21</v>
      </c>
      <c r="I24" s="145">
        <v>277</v>
      </c>
      <c r="J24" s="145">
        <v>272</v>
      </c>
      <c r="K24" s="145">
        <f t="shared" si="2"/>
        <v>277</v>
      </c>
      <c r="L24" s="182">
        <f t="shared" si="3"/>
        <v>21</v>
      </c>
      <c r="M24" s="146">
        <v>28.98</v>
      </c>
      <c r="N24" s="182">
        <f t="shared" si="4"/>
        <v>11</v>
      </c>
      <c r="O24" s="145">
        <f t="shared" si="5"/>
        <v>74</v>
      </c>
      <c r="P24" s="183">
        <f t="shared" si="6"/>
        <v>21</v>
      </c>
      <c r="Q24" s="16"/>
      <c r="R24"/>
      <c r="S24" s="12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5" customHeight="1" thickBot="1" x14ac:dyDescent="0.3">
      <c r="I25" s="46"/>
      <c r="J25" s="47"/>
    </row>
    <row r="26" spans="1:252" ht="15.75" customHeight="1" x14ac:dyDescent="0.25">
      <c r="A26" s="165">
        <v>22</v>
      </c>
      <c r="B26" s="166" t="s">
        <v>216</v>
      </c>
      <c r="C26" s="167">
        <v>39482</v>
      </c>
      <c r="D26" s="168" t="s">
        <v>103</v>
      </c>
      <c r="E26" s="220">
        <v>9.7799999999999994</v>
      </c>
      <c r="F26" s="170"/>
      <c r="G26" s="221" t="s">
        <v>301</v>
      </c>
      <c r="H26" s="170" t="s">
        <v>304</v>
      </c>
      <c r="I26" s="172">
        <v>342</v>
      </c>
      <c r="J26" s="172">
        <v>327</v>
      </c>
      <c r="K26" s="172">
        <f>MAX(I26,J26)</f>
        <v>342</v>
      </c>
      <c r="L26" s="170"/>
      <c r="M26" s="173">
        <v>18</v>
      </c>
      <c r="N26" s="170"/>
      <c r="O26" s="172" t="s">
        <v>298</v>
      </c>
      <c r="P26" s="175" t="s">
        <v>304</v>
      </c>
      <c r="Q26" s="16"/>
      <c r="R26"/>
      <c r="S26" s="1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5.75" customHeight="1" x14ac:dyDescent="0.25">
      <c r="A27" s="222">
        <v>23</v>
      </c>
      <c r="B27" s="71" t="s">
        <v>207</v>
      </c>
      <c r="C27" s="72">
        <v>39511</v>
      </c>
      <c r="D27" s="73" t="s">
        <v>106</v>
      </c>
      <c r="E27" s="70">
        <v>11.01</v>
      </c>
      <c r="F27" s="85"/>
      <c r="G27" s="75" t="s">
        <v>301</v>
      </c>
      <c r="H27" s="85" t="s">
        <v>304</v>
      </c>
      <c r="I27" s="1">
        <v>288</v>
      </c>
      <c r="J27" s="1">
        <v>284</v>
      </c>
      <c r="K27" s="1">
        <f>MAX(I27,J27)</f>
        <v>288</v>
      </c>
      <c r="L27" s="85"/>
      <c r="M27" s="76">
        <v>25.4</v>
      </c>
      <c r="N27" s="85"/>
      <c r="O27" s="1" t="s">
        <v>298</v>
      </c>
      <c r="P27" s="181" t="s">
        <v>304</v>
      </c>
      <c r="Q27" s="16"/>
      <c r="R27"/>
      <c r="S27" s="12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5.75" customHeight="1" thickBot="1" x14ac:dyDescent="0.3">
      <c r="A28" s="176">
        <v>24</v>
      </c>
      <c r="B28" s="140" t="s">
        <v>217</v>
      </c>
      <c r="C28" s="141">
        <v>39533</v>
      </c>
      <c r="D28" s="142" t="s">
        <v>94</v>
      </c>
      <c r="E28" s="149">
        <v>10.94</v>
      </c>
      <c r="F28" s="182"/>
      <c r="G28" s="147" t="s">
        <v>301</v>
      </c>
      <c r="H28" s="182" t="s">
        <v>304</v>
      </c>
      <c r="I28" s="145">
        <v>295</v>
      </c>
      <c r="J28" s="145">
        <v>302</v>
      </c>
      <c r="K28" s="145">
        <f>MAX(I28,J28)</f>
        <v>302</v>
      </c>
      <c r="L28" s="182"/>
      <c r="M28" s="146">
        <v>12.97</v>
      </c>
      <c r="N28" s="182"/>
      <c r="O28" s="145" t="s">
        <v>298</v>
      </c>
      <c r="P28" s="183" t="s">
        <v>304</v>
      </c>
      <c r="Q28" s="16"/>
      <c r="R28"/>
      <c r="S28" s="120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</sheetData>
  <sortState xmlns:xlrd2="http://schemas.microsoft.com/office/spreadsheetml/2017/richdata2" ref="B4:P24">
    <sortCondition ref="P4:P24"/>
  </sortState>
  <conditionalFormatting sqref="M1:M2">
    <cfRule type="cellIs" dxfId="30" priority="3" stopIfTrue="1" operator="lessThan">
      <formula>0</formula>
    </cfRule>
  </conditionalFormatting>
  <conditionalFormatting sqref="M3:M24">
    <cfRule type="cellIs" dxfId="29" priority="2" stopIfTrue="1" operator="lessThan">
      <formula>0</formula>
    </cfRule>
  </conditionalFormatting>
  <conditionalFormatting sqref="M26:M28">
    <cfRule type="cellIs" dxfId="28" priority="1" stopIfTrue="1" operator="lessThan">
      <formula>0</formula>
    </cfRule>
  </conditionalFormatting>
  <pageMargins left="0.7" right="0.7" top="0.78740200000000005" bottom="0.78740200000000005" header="0.3" footer="0.3"/>
  <pageSetup orientation="landscape" r:id="rId1"/>
  <headerFooter>
    <oddFooter>&amp;C&amp;"Helvetica,Regular"&amp;12&amp;K000000&amp;P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Q27"/>
  <sheetViews>
    <sheetView showGridLines="0" zoomScaleNormal="100" workbookViewId="0">
      <selection activeCell="N3" sqref="N3"/>
    </sheetView>
  </sheetViews>
  <sheetFormatPr defaultColWidth="8.85546875" defaultRowHeight="15" customHeight="1" x14ac:dyDescent="0.25"/>
  <cols>
    <col min="1" max="1" width="3.85546875" style="13" customWidth="1"/>
    <col min="2" max="2" width="19.85546875" style="13" customWidth="1"/>
    <col min="3" max="3" width="10.5703125" style="18" customWidth="1"/>
    <col min="4" max="4" width="8" style="23" customWidth="1"/>
    <col min="5" max="5" width="8.28515625" style="13" customWidth="1"/>
    <col min="6" max="6" width="5.140625" style="13" customWidth="1"/>
    <col min="7" max="7" width="9.140625" style="23" customWidth="1"/>
    <col min="8" max="8" width="4.5703125" style="13" customWidth="1"/>
    <col min="9" max="11" width="7.140625" style="13" customWidth="1"/>
    <col min="12" max="12" width="4.5703125" style="13" customWidth="1"/>
    <col min="13" max="13" width="8" style="13" customWidth="1"/>
    <col min="14" max="14" width="4.5703125" style="13" customWidth="1"/>
    <col min="15" max="16" width="7.5703125" style="13" customWidth="1"/>
    <col min="17" max="17" width="8.85546875" style="13" customWidth="1"/>
    <col min="18" max="18" width="21" style="13" customWidth="1"/>
    <col min="19" max="19" width="17.28515625" style="25" customWidth="1"/>
    <col min="20" max="251" width="8.85546875" style="13" customWidth="1"/>
  </cols>
  <sheetData>
    <row r="1" spans="1:251" ht="20.45" customHeight="1" x14ac:dyDescent="0.3">
      <c r="A1" s="2"/>
      <c r="B1" s="3"/>
      <c r="C1" s="17" t="s">
        <v>0</v>
      </c>
      <c r="D1" s="5"/>
      <c r="E1" s="6"/>
      <c r="F1" s="5"/>
      <c r="G1" s="7"/>
      <c r="H1" s="5"/>
      <c r="I1" s="8"/>
      <c r="J1" s="9"/>
      <c r="K1" s="22"/>
      <c r="L1" s="10"/>
      <c r="M1" s="40" t="s">
        <v>295</v>
      </c>
      <c r="N1" s="10"/>
      <c r="O1" s="11"/>
      <c r="P1" s="12"/>
      <c r="Q1"/>
      <c r="R1"/>
      <c r="S1" s="1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4.1" customHeight="1" thickBot="1" x14ac:dyDescent="0.3">
      <c r="A2" s="28"/>
      <c r="B2" s="29"/>
      <c r="C2" s="27" t="s">
        <v>87</v>
      </c>
      <c r="D2" s="14"/>
      <c r="E2" s="30"/>
      <c r="F2" s="14"/>
      <c r="G2" s="31"/>
      <c r="H2" s="14"/>
      <c r="I2" s="15"/>
      <c r="J2" s="32"/>
      <c r="K2" s="33"/>
      <c r="L2" s="34"/>
      <c r="M2" s="35" t="s">
        <v>86</v>
      </c>
      <c r="N2" s="34"/>
      <c r="O2" s="36"/>
      <c r="P2" s="37" t="s">
        <v>91</v>
      </c>
      <c r="Q2"/>
      <c r="R2"/>
      <c r="S2" s="12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35.25" customHeight="1" thickBot="1" x14ac:dyDescent="0.3">
      <c r="A3" s="89" t="s">
        <v>1</v>
      </c>
      <c r="B3" s="90" t="s">
        <v>3</v>
      </c>
      <c r="C3" s="91" t="s">
        <v>149</v>
      </c>
      <c r="D3" s="90" t="s">
        <v>4</v>
      </c>
      <c r="E3" s="90" t="s">
        <v>5</v>
      </c>
      <c r="F3" s="90" t="s">
        <v>6</v>
      </c>
      <c r="G3" s="100" t="s">
        <v>299</v>
      </c>
      <c r="H3" s="90" t="s">
        <v>6</v>
      </c>
      <c r="I3" s="93" t="s">
        <v>7</v>
      </c>
      <c r="J3" s="93" t="s">
        <v>8</v>
      </c>
      <c r="K3" s="93" t="s">
        <v>9</v>
      </c>
      <c r="L3" s="90" t="s">
        <v>6</v>
      </c>
      <c r="M3" s="90" t="s">
        <v>10</v>
      </c>
      <c r="N3" s="90" t="s">
        <v>6</v>
      </c>
      <c r="O3" s="90" t="s">
        <v>11</v>
      </c>
      <c r="P3" s="94" t="s">
        <v>12</v>
      </c>
      <c r="Q3"/>
      <c r="R3"/>
      <c r="S3" s="12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7.25" customHeight="1" x14ac:dyDescent="0.25">
      <c r="A4" s="80">
        <v>1</v>
      </c>
      <c r="B4" s="81" t="s">
        <v>193</v>
      </c>
      <c r="C4" s="82">
        <v>41006</v>
      </c>
      <c r="D4" s="83" t="s">
        <v>103</v>
      </c>
      <c r="E4" s="80">
        <v>10.96</v>
      </c>
      <c r="F4" s="85">
        <f t="shared" ref="F4:F23" si="0">RANK(E4,$E$4:$E$23,1)</f>
        <v>3</v>
      </c>
      <c r="G4" s="84">
        <v>40.15</v>
      </c>
      <c r="H4" s="85">
        <f t="shared" ref="H4:H23" si="1">RANK(G4,$G$4:$G$23,1)</f>
        <v>5</v>
      </c>
      <c r="I4" s="87">
        <v>272</v>
      </c>
      <c r="J4" s="87">
        <v>265</v>
      </c>
      <c r="K4" s="87">
        <f t="shared" ref="K4:K23" si="2">MAX(I4,J4)</f>
        <v>272</v>
      </c>
      <c r="L4" s="85">
        <f t="shared" ref="L4:L23" si="3">RANK(K4,$K$4:$K$23,0)</f>
        <v>5</v>
      </c>
      <c r="M4" s="88">
        <v>10.76</v>
      </c>
      <c r="N4" s="85">
        <f t="shared" ref="N4:N23" si="4">RANK(M4,$M$4:$M$23,0)</f>
        <v>2</v>
      </c>
      <c r="O4" s="87">
        <f t="shared" ref="O4:O23" si="5">SUM(F4,H4,L4,N4)</f>
        <v>15</v>
      </c>
      <c r="P4" s="85">
        <f>RANK(O4,$O$3:$O$23,1)</f>
        <v>1</v>
      </c>
      <c r="Q4"/>
      <c r="R4" s="109" t="s">
        <v>193</v>
      </c>
      <c r="S4" s="134" t="s">
        <v>103</v>
      </c>
      <c r="T4" s="110">
        <v>11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17.25" customHeight="1" x14ac:dyDescent="0.25">
      <c r="A5" s="70">
        <v>2</v>
      </c>
      <c r="B5" s="71" t="s">
        <v>191</v>
      </c>
      <c r="C5" s="72">
        <v>40944</v>
      </c>
      <c r="D5" s="73" t="s">
        <v>103</v>
      </c>
      <c r="E5" s="74">
        <v>10.71</v>
      </c>
      <c r="F5" s="85">
        <f t="shared" si="0"/>
        <v>1</v>
      </c>
      <c r="G5" s="74">
        <v>38.159999999999997</v>
      </c>
      <c r="H5" s="85">
        <f t="shared" si="1"/>
        <v>2</v>
      </c>
      <c r="I5" s="1">
        <v>255</v>
      </c>
      <c r="J5" s="1">
        <v>286</v>
      </c>
      <c r="K5" s="1">
        <f t="shared" si="2"/>
        <v>286</v>
      </c>
      <c r="L5" s="85">
        <f t="shared" si="3"/>
        <v>3</v>
      </c>
      <c r="M5" s="76">
        <v>9.1199999999999992</v>
      </c>
      <c r="N5" s="85">
        <f t="shared" si="4"/>
        <v>10</v>
      </c>
      <c r="O5" s="1">
        <f t="shared" si="5"/>
        <v>16</v>
      </c>
      <c r="P5" s="85">
        <f>RANK(O5,$O$3:$O$23,1)</f>
        <v>2</v>
      </c>
      <c r="Q5"/>
      <c r="R5" s="71" t="s">
        <v>191</v>
      </c>
      <c r="S5" s="96" t="s">
        <v>103</v>
      </c>
      <c r="T5" s="111">
        <v>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17.25" customHeight="1" x14ac:dyDescent="0.25">
      <c r="A6" s="70">
        <v>3</v>
      </c>
      <c r="B6" s="71" t="s">
        <v>27</v>
      </c>
      <c r="C6" s="72">
        <v>41141</v>
      </c>
      <c r="D6" s="73" t="s">
        <v>98</v>
      </c>
      <c r="E6" s="74">
        <v>10.93</v>
      </c>
      <c r="F6" s="85">
        <f t="shared" si="0"/>
        <v>2</v>
      </c>
      <c r="G6" s="74">
        <v>37.840000000000003</v>
      </c>
      <c r="H6" s="85">
        <f t="shared" si="1"/>
        <v>1</v>
      </c>
      <c r="I6" s="1">
        <v>291</v>
      </c>
      <c r="J6" s="1">
        <v>298</v>
      </c>
      <c r="K6" s="1">
        <f t="shared" si="2"/>
        <v>298</v>
      </c>
      <c r="L6" s="85">
        <f t="shared" si="3"/>
        <v>1</v>
      </c>
      <c r="M6" s="76">
        <v>7.5</v>
      </c>
      <c r="N6" s="85">
        <f t="shared" si="4"/>
        <v>14</v>
      </c>
      <c r="O6" s="1">
        <f t="shared" si="5"/>
        <v>18</v>
      </c>
      <c r="P6" s="85">
        <f>RANK(O6,$O$3:$O$23,1)</f>
        <v>3</v>
      </c>
      <c r="Q6"/>
      <c r="R6" s="71" t="s">
        <v>27</v>
      </c>
      <c r="S6" s="96" t="s">
        <v>98</v>
      </c>
      <c r="T6" s="111">
        <v>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17.25" customHeight="1" x14ac:dyDescent="0.25">
      <c r="A7" s="70">
        <v>4</v>
      </c>
      <c r="B7" s="71" t="s">
        <v>195</v>
      </c>
      <c r="C7" s="72">
        <v>40995</v>
      </c>
      <c r="D7" s="73" t="s">
        <v>103</v>
      </c>
      <c r="E7" s="74">
        <v>11.13</v>
      </c>
      <c r="F7" s="85">
        <f t="shared" si="0"/>
        <v>5</v>
      </c>
      <c r="G7" s="74">
        <v>38.799999999999997</v>
      </c>
      <c r="H7" s="85">
        <f t="shared" si="1"/>
        <v>3</v>
      </c>
      <c r="I7" s="1">
        <v>288</v>
      </c>
      <c r="J7" s="1">
        <v>285</v>
      </c>
      <c r="K7" s="1">
        <f t="shared" si="2"/>
        <v>288</v>
      </c>
      <c r="L7" s="85">
        <f t="shared" si="3"/>
        <v>2</v>
      </c>
      <c r="M7" s="76">
        <v>9.7799999999999994</v>
      </c>
      <c r="N7" s="85">
        <f t="shared" si="4"/>
        <v>8</v>
      </c>
      <c r="O7" s="1">
        <f t="shared" si="5"/>
        <v>18</v>
      </c>
      <c r="P7" s="85">
        <v>4</v>
      </c>
      <c r="Q7"/>
      <c r="R7" s="71" t="s">
        <v>195</v>
      </c>
      <c r="S7" s="96" t="s">
        <v>103</v>
      </c>
      <c r="T7" s="111">
        <v>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7.25" customHeight="1" x14ac:dyDescent="0.25">
      <c r="A8" s="70">
        <v>5</v>
      </c>
      <c r="B8" s="71" t="s">
        <v>66</v>
      </c>
      <c r="C8" s="72">
        <v>40978</v>
      </c>
      <c r="D8" s="73" t="s">
        <v>103</v>
      </c>
      <c r="E8" s="74">
        <v>11.26</v>
      </c>
      <c r="F8" s="85">
        <f t="shared" si="0"/>
        <v>6</v>
      </c>
      <c r="G8" s="74">
        <v>39.4</v>
      </c>
      <c r="H8" s="85">
        <f t="shared" si="1"/>
        <v>4</v>
      </c>
      <c r="I8" s="1">
        <v>234</v>
      </c>
      <c r="J8" s="1">
        <v>237</v>
      </c>
      <c r="K8" s="1">
        <f t="shared" si="2"/>
        <v>237</v>
      </c>
      <c r="L8" s="85">
        <f t="shared" si="3"/>
        <v>9</v>
      </c>
      <c r="M8" s="76">
        <v>10.37</v>
      </c>
      <c r="N8" s="85">
        <f t="shared" si="4"/>
        <v>5</v>
      </c>
      <c r="O8" s="1">
        <f t="shared" si="5"/>
        <v>24</v>
      </c>
      <c r="P8" s="85">
        <f t="shared" ref="P8:P14" si="6">RANK(O8,$O$3:$O$23,1)</f>
        <v>5</v>
      </c>
      <c r="Q8"/>
      <c r="R8" s="71" t="s">
        <v>66</v>
      </c>
      <c r="S8" s="96" t="s">
        <v>103</v>
      </c>
      <c r="T8" s="111">
        <v>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7.25" customHeight="1" x14ac:dyDescent="0.25">
      <c r="A9" s="70">
        <v>6</v>
      </c>
      <c r="B9" s="71" t="s">
        <v>199</v>
      </c>
      <c r="C9" s="72">
        <v>40970</v>
      </c>
      <c r="D9" s="73" t="s">
        <v>103</v>
      </c>
      <c r="E9" s="74">
        <v>11.84</v>
      </c>
      <c r="F9" s="85">
        <f t="shared" si="0"/>
        <v>10</v>
      </c>
      <c r="G9" s="74">
        <v>44.37</v>
      </c>
      <c r="H9" s="85">
        <f t="shared" si="1"/>
        <v>13</v>
      </c>
      <c r="I9" s="1">
        <v>192</v>
      </c>
      <c r="J9" s="1">
        <v>238</v>
      </c>
      <c r="K9" s="1">
        <f t="shared" si="2"/>
        <v>238</v>
      </c>
      <c r="L9" s="85">
        <f t="shared" si="3"/>
        <v>8</v>
      </c>
      <c r="M9" s="76">
        <v>12.41</v>
      </c>
      <c r="N9" s="85">
        <f t="shared" si="4"/>
        <v>1</v>
      </c>
      <c r="O9" s="1">
        <f t="shared" si="5"/>
        <v>32</v>
      </c>
      <c r="P9" s="85">
        <f t="shared" si="6"/>
        <v>6</v>
      </c>
      <c r="Q9"/>
      <c r="R9" s="71" t="s">
        <v>199</v>
      </c>
      <c r="S9" s="96" t="s">
        <v>103</v>
      </c>
      <c r="T9" s="111">
        <v>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17.25" customHeight="1" x14ac:dyDescent="0.25">
      <c r="A10" s="70">
        <v>7</v>
      </c>
      <c r="B10" s="71" t="s">
        <v>187</v>
      </c>
      <c r="C10" s="72">
        <v>41253</v>
      </c>
      <c r="D10" s="73" t="s">
        <v>103</v>
      </c>
      <c r="E10" s="74">
        <v>11.78</v>
      </c>
      <c r="F10" s="85">
        <f t="shared" si="0"/>
        <v>9</v>
      </c>
      <c r="G10" s="74">
        <v>41.58</v>
      </c>
      <c r="H10" s="85">
        <f t="shared" si="1"/>
        <v>7</v>
      </c>
      <c r="I10" s="1">
        <v>262</v>
      </c>
      <c r="J10" s="1">
        <v>266</v>
      </c>
      <c r="K10" s="1">
        <f t="shared" si="2"/>
        <v>266</v>
      </c>
      <c r="L10" s="85">
        <f t="shared" si="3"/>
        <v>6</v>
      </c>
      <c r="M10" s="76">
        <v>8.4700000000000006</v>
      </c>
      <c r="N10" s="85">
        <f t="shared" si="4"/>
        <v>11</v>
      </c>
      <c r="O10" s="1">
        <f t="shared" si="5"/>
        <v>33</v>
      </c>
      <c r="P10" s="85">
        <f t="shared" si="6"/>
        <v>7</v>
      </c>
      <c r="Q10"/>
      <c r="R10" s="71" t="s">
        <v>187</v>
      </c>
      <c r="S10" s="96" t="s">
        <v>103</v>
      </c>
      <c r="T10" s="111">
        <v>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7.25" customHeight="1" x14ac:dyDescent="0.25">
      <c r="A11" s="70">
        <v>8</v>
      </c>
      <c r="B11" s="71" t="s">
        <v>65</v>
      </c>
      <c r="C11" s="72">
        <v>41005</v>
      </c>
      <c r="D11" s="73" t="s">
        <v>103</v>
      </c>
      <c r="E11" s="74">
        <v>11.6</v>
      </c>
      <c r="F11" s="85">
        <f t="shared" si="0"/>
        <v>8</v>
      </c>
      <c r="G11" s="74">
        <v>41.03</v>
      </c>
      <c r="H11" s="85">
        <f t="shared" si="1"/>
        <v>6</v>
      </c>
      <c r="I11" s="1">
        <v>200</v>
      </c>
      <c r="J11" s="1">
        <v>210</v>
      </c>
      <c r="K11" s="1">
        <f t="shared" si="2"/>
        <v>210</v>
      </c>
      <c r="L11" s="85">
        <f t="shared" si="3"/>
        <v>17</v>
      </c>
      <c r="M11" s="76">
        <v>10.41</v>
      </c>
      <c r="N11" s="85">
        <f t="shared" si="4"/>
        <v>4</v>
      </c>
      <c r="O11" s="1">
        <f t="shared" si="5"/>
        <v>35</v>
      </c>
      <c r="P11" s="85">
        <f t="shared" si="6"/>
        <v>8</v>
      </c>
      <c r="Q11"/>
      <c r="R11" s="71" t="s">
        <v>65</v>
      </c>
      <c r="S11" s="96" t="s">
        <v>103</v>
      </c>
      <c r="T11" s="111">
        <v>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7.25" customHeight="1" x14ac:dyDescent="0.25">
      <c r="A12" s="70">
        <v>9</v>
      </c>
      <c r="B12" s="71" t="s">
        <v>198</v>
      </c>
      <c r="C12" s="72">
        <v>40936</v>
      </c>
      <c r="D12" s="73" t="s">
        <v>106</v>
      </c>
      <c r="E12" s="74">
        <v>11.09</v>
      </c>
      <c r="F12" s="85">
        <f t="shared" si="0"/>
        <v>4</v>
      </c>
      <c r="G12" s="74">
        <v>42.38</v>
      </c>
      <c r="H12" s="85">
        <f t="shared" si="1"/>
        <v>11</v>
      </c>
      <c r="I12" s="1">
        <v>272</v>
      </c>
      <c r="J12" s="1">
        <v>273</v>
      </c>
      <c r="K12" s="1">
        <f t="shared" si="2"/>
        <v>273</v>
      </c>
      <c r="L12" s="85">
        <f t="shared" si="3"/>
        <v>4</v>
      </c>
      <c r="M12" s="76">
        <v>6.35</v>
      </c>
      <c r="N12" s="85">
        <f t="shared" si="4"/>
        <v>17</v>
      </c>
      <c r="O12" s="1">
        <f t="shared" si="5"/>
        <v>36</v>
      </c>
      <c r="P12" s="85">
        <f t="shared" si="6"/>
        <v>9</v>
      </c>
      <c r="Q12"/>
      <c r="R12" s="71" t="s">
        <v>198</v>
      </c>
      <c r="S12" s="96" t="s">
        <v>106</v>
      </c>
      <c r="T12" s="111">
        <v>2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17.25" customHeight="1" thickBot="1" x14ac:dyDescent="0.3">
      <c r="A13" s="70">
        <v>10</v>
      </c>
      <c r="B13" s="71" t="s">
        <v>189</v>
      </c>
      <c r="C13" s="72">
        <v>40976</v>
      </c>
      <c r="D13" s="73" t="s">
        <v>103</v>
      </c>
      <c r="E13" s="74">
        <v>11.92</v>
      </c>
      <c r="F13" s="85">
        <f t="shared" si="0"/>
        <v>11</v>
      </c>
      <c r="G13" s="74">
        <v>47.74</v>
      </c>
      <c r="H13" s="85">
        <f t="shared" si="1"/>
        <v>18</v>
      </c>
      <c r="I13" s="1">
        <v>246</v>
      </c>
      <c r="J13" s="1">
        <v>220</v>
      </c>
      <c r="K13" s="1">
        <f t="shared" si="2"/>
        <v>246</v>
      </c>
      <c r="L13" s="85">
        <f t="shared" si="3"/>
        <v>7</v>
      </c>
      <c r="M13" s="76">
        <v>10.42</v>
      </c>
      <c r="N13" s="85">
        <f t="shared" si="4"/>
        <v>3</v>
      </c>
      <c r="O13" s="1">
        <f t="shared" si="5"/>
        <v>39</v>
      </c>
      <c r="P13" s="85">
        <f t="shared" si="6"/>
        <v>10</v>
      </c>
      <c r="Q13"/>
      <c r="R13" s="79" t="s">
        <v>189</v>
      </c>
      <c r="S13" s="97" t="s">
        <v>103</v>
      </c>
      <c r="T13" s="112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17.25" customHeight="1" x14ac:dyDescent="0.25">
      <c r="A14" s="70">
        <v>11</v>
      </c>
      <c r="B14" s="71" t="s">
        <v>185</v>
      </c>
      <c r="C14" s="72">
        <v>41008</v>
      </c>
      <c r="D14" s="73" t="s">
        <v>106</v>
      </c>
      <c r="E14" s="74">
        <v>11.52</v>
      </c>
      <c r="F14" s="85">
        <f t="shared" si="0"/>
        <v>7</v>
      </c>
      <c r="G14" s="74">
        <v>41.59</v>
      </c>
      <c r="H14" s="85">
        <f t="shared" si="1"/>
        <v>8</v>
      </c>
      <c r="I14" s="1">
        <v>160</v>
      </c>
      <c r="J14" s="1">
        <v>218</v>
      </c>
      <c r="K14" s="1">
        <f t="shared" si="2"/>
        <v>218</v>
      </c>
      <c r="L14" s="85">
        <f t="shared" si="3"/>
        <v>15</v>
      </c>
      <c r="M14" s="76">
        <v>7.11</v>
      </c>
      <c r="N14" s="85">
        <f t="shared" si="4"/>
        <v>16</v>
      </c>
      <c r="O14" s="1">
        <f t="shared" si="5"/>
        <v>46</v>
      </c>
      <c r="P14" s="85">
        <f t="shared" si="6"/>
        <v>11</v>
      </c>
      <c r="Q14"/>
      <c r="R14"/>
      <c r="S14" s="12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17.25" customHeight="1" x14ac:dyDescent="0.25">
      <c r="A15" s="70">
        <v>12</v>
      </c>
      <c r="B15" s="71" t="s">
        <v>192</v>
      </c>
      <c r="C15" s="72">
        <v>41017</v>
      </c>
      <c r="D15" s="73" t="s">
        <v>98</v>
      </c>
      <c r="E15" s="74">
        <v>11.97</v>
      </c>
      <c r="F15" s="85">
        <f t="shared" si="0"/>
        <v>13</v>
      </c>
      <c r="G15" s="74">
        <v>41.85</v>
      </c>
      <c r="H15" s="85">
        <f t="shared" si="1"/>
        <v>10</v>
      </c>
      <c r="I15" s="1">
        <v>212</v>
      </c>
      <c r="J15" s="1">
        <v>150</v>
      </c>
      <c r="K15" s="1">
        <f t="shared" si="2"/>
        <v>212</v>
      </c>
      <c r="L15" s="85">
        <f t="shared" si="3"/>
        <v>16</v>
      </c>
      <c r="M15" s="76">
        <v>9.92</v>
      </c>
      <c r="N15" s="85">
        <f t="shared" si="4"/>
        <v>7</v>
      </c>
      <c r="O15" s="1">
        <f t="shared" si="5"/>
        <v>46</v>
      </c>
      <c r="P15" s="85">
        <v>12</v>
      </c>
      <c r="Q15"/>
      <c r="R15"/>
      <c r="S15" s="12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17.25" customHeight="1" x14ac:dyDescent="0.25">
      <c r="A16" s="70">
        <v>13</v>
      </c>
      <c r="B16" s="71" t="s">
        <v>188</v>
      </c>
      <c r="C16" s="72">
        <v>41224</v>
      </c>
      <c r="D16" s="73" t="s">
        <v>103</v>
      </c>
      <c r="E16" s="74">
        <v>11.92</v>
      </c>
      <c r="F16" s="85">
        <f t="shared" si="0"/>
        <v>11</v>
      </c>
      <c r="G16" s="74">
        <v>41.81</v>
      </c>
      <c r="H16" s="85">
        <f t="shared" si="1"/>
        <v>9</v>
      </c>
      <c r="I16" s="1">
        <v>230</v>
      </c>
      <c r="J16" s="1">
        <v>232</v>
      </c>
      <c r="K16" s="1">
        <f t="shared" si="2"/>
        <v>232</v>
      </c>
      <c r="L16" s="85">
        <f t="shared" si="3"/>
        <v>11</v>
      </c>
      <c r="M16" s="76">
        <v>7.22</v>
      </c>
      <c r="N16" s="85">
        <f t="shared" si="4"/>
        <v>15</v>
      </c>
      <c r="O16" s="1">
        <f t="shared" si="5"/>
        <v>46</v>
      </c>
      <c r="P16" s="85">
        <v>13</v>
      </c>
      <c r="Q16"/>
      <c r="R16"/>
      <c r="S16" s="12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7.25" customHeight="1" x14ac:dyDescent="0.25">
      <c r="A17" s="70">
        <v>14</v>
      </c>
      <c r="B17" s="71" t="s">
        <v>67</v>
      </c>
      <c r="C17" s="72">
        <v>40956</v>
      </c>
      <c r="D17" s="73" t="s">
        <v>103</v>
      </c>
      <c r="E17" s="74">
        <v>12.06</v>
      </c>
      <c r="F17" s="85">
        <f t="shared" si="0"/>
        <v>14</v>
      </c>
      <c r="G17" s="74">
        <v>45.02</v>
      </c>
      <c r="H17" s="85">
        <f t="shared" si="1"/>
        <v>14</v>
      </c>
      <c r="I17" s="1">
        <v>215</v>
      </c>
      <c r="J17" s="1">
        <v>220</v>
      </c>
      <c r="K17" s="1">
        <f t="shared" si="2"/>
        <v>220</v>
      </c>
      <c r="L17" s="85">
        <f t="shared" si="3"/>
        <v>13</v>
      </c>
      <c r="M17" s="76">
        <v>10.220000000000001</v>
      </c>
      <c r="N17" s="85">
        <f t="shared" si="4"/>
        <v>6</v>
      </c>
      <c r="O17" s="1">
        <f t="shared" si="5"/>
        <v>47</v>
      </c>
      <c r="P17" s="85">
        <f>RANK(O17,$O$3:$O$23,1)</f>
        <v>14</v>
      </c>
      <c r="Q17"/>
      <c r="R17"/>
      <c r="S17" s="12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7.25" customHeight="1" x14ac:dyDescent="0.25">
      <c r="A18" s="70">
        <v>15</v>
      </c>
      <c r="B18" s="71" t="s">
        <v>68</v>
      </c>
      <c r="C18" s="72">
        <v>40929</v>
      </c>
      <c r="D18" s="73" t="s">
        <v>103</v>
      </c>
      <c r="E18" s="74">
        <v>12.35</v>
      </c>
      <c r="F18" s="85">
        <f t="shared" si="0"/>
        <v>15</v>
      </c>
      <c r="G18" s="74">
        <v>47.1</v>
      </c>
      <c r="H18" s="85">
        <f t="shared" si="1"/>
        <v>17</v>
      </c>
      <c r="I18" s="1">
        <v>210</v>
      </c>
      <c r="J18" s="1">
        <v>220</v>
      </c>
      <c r="K18" s="1">
        <f t="shared" si="2"/>
        <v>220</v>
      </c>
      <c r="L18" s="85">
        <f t="shared" si="3"/>
        <v>13</v>
      </c>
      <c r="M18" s="76">
        <v>9.32</v>
      </c>
      <c r="N18" s="85">
        <f t="shared" si="4"/>
        <v>9</v>
      </c>
      <c r="O18" s="1">
        <f t="shared" si="5"/>
        <v>54</v>
      </c>
      <c r="P18" s="85">
        <f>RANK(O18,$O$3:$O$23,1)</f>
        <v>15</v>
      </c>
      <c r="Q18"/>
      <c r="R18"/>
      <c r="S18" s="12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7.25" customHeight="1" x14ac:dyDescent="0.25">
      <c r="A19" s="70">
        <v>16</v>
      </c>
      <c r="B19" s="71" t="s">
        <v>194</v>
      </c>
      <c r="C19" s="72">
        <v>41145</v>
      </c>
      <c r="D19" s="73" t="s">
        <v>103</v>
      </c>
      <c r="E19" s="74">
        <v>13.29</v>
      </c>
      <c r="F19" s="85">
        <f t="shared" si="0"/>
        <v>18</v>
      </c>
      <c r="G19" s="74">
        <v>43.92</v>
      </c>
      <c r="H19" s="85">
        <f t="shared" si="1"/>
        <v>12</v>
      </c>
      <c r="I19" s="1">
        <v>198</v>
      </c>
      <c r="J19" s="1">
        <v>234</v>
      </c>
      <c r="K19" s="1">
        <f t="shared" si="2"/>
        <v>234</v>
      </c>
      <c r="L19" s="85">
        <f t="shared" si="3"/>
        <v>10</v>
      </c>
      <c r="M19" s="76">
        <v>5.42</v>
      </c>
      <c r="N19" s="85">
        <f t="shared" si="4"/>
        <v>18</v>
      </c>
      <c r="O19" s="1">
        <f t="shared" si="5"/>
        <v>58</v>
      </c>
      <c r="P19" s="85">
        <f>RANK(O19,$O$3:$O$23,1)</f>
        <v>16</v>
      </c>
      <c r="Q19"/>
      <c r="R19"/>
      <c r="S19" s="12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17.25" customHeight="1" x14ac:dyDescent="0.25">
      <c r="A20" s="70">
        <v>17</v>
      </c>
      <c r="B20" s="71" t="s">
        <v>197</v>
      </c>
      <c r="C20" s="72">
        <v>41236</v>
      </c>
      <c r="D20" s="73" t="s">
        <v>106</v>
      </c>
      <c r="E20" s="74">
        <v>12.4</v>
      </c>
      <c r="F20" s="85">
        <f t="shared" si="0"/>
        <v>17</v>
      </c>
      <c r="G20" s="74">
        <v>49.17</v>
      </c>
      <c r="H20" s="85">
        <f t="shared" si="1"/>
        <v>20</v>
      </c>
      <c r="I20" s="1">
        <v>215</v>
      </c>
      <c r="J20" s="1">
        <v>225</v>
      </c>
      <c r="K20" s="1">
        <f t="shared" si="2"/>
        <v>225</v>
      </c>
      <c r="L20" s="85">
        <f t="shared" si="3"/>
        <v>12</v>
      </c>
      <c r="M20" s="76">
        <v>8.17</v>
      </c>
      <c r="N20" s="85">
        <f t="shared" si="4"/>
        <v>13</v>
      </c>
      <c r="O20" s="1">
        <f t="shared" si="5"/>
        <v>62</v>
      </c>
      <c r="P20" s="85">
        <f>RANK(O20,$O$3:$O$23,1)</f>
        <v>17</v>
      </c>
      <c r="Q20"/>
      <c r="R20"/>
      <c r="S20" s="1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17.25" customHeight="1" x14ac:dyDescent="0.25">
      <c r="A21" s="70">
        <v>18</v>
      </c>
      <c r="B21" s="71" t="s">
        <v>196</v>
      </c>
      <c r="C21" s="72">
        <v>41178</v>
      </c>
      <c r="D21" s="73" t="s">
        <v>103</v>
      </c>
      <c r="E21" s="74">
        <v>12.38</v>
      </c>
      <c r="F21" s="85">
        <f t="shared" si="0"/>
        <v>16</v>
      </c>
      <c r="G21" s="74">
        <v>45.99</v>
      </c>
      <c r="H21" s="85">
        <f t="shared" si="1"/>
        <v>16</v>
      </c>
      <c r="I21" s="1">
        <v>200</v>
      </c>
      <c r="J21" s="1">
        <v>162</v>
      </c>
      <c r="K21" s="1">
        <f t="shared" si="2"/>
        <v>200</v>
      </c>
      <c r="L21" s="85">
        <f t="shared" si="3"/>
        <v>18</v>
      </c>
      <c r="M21" s="76">
        <v>8.41</v>
      </c>
      <c r="N21" s="85">
        <f t="shared" si="4"/>
        <v>12</v>
      </c>
      <c r="O21" s="1">
        <f t="shared" si="5"/>
        <v>62</v>
      </c>
      <c r="P21" s="85">
        <v>18</v>
      </c>
      <c r="Q21"/>
      <c r="R21" s="16"/>
      <c r="S21" s="124"/>
      <c r="T21" s="1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17.25" customHeight="1" x14ac:dyDescent="0.25">
      <c r="A22" s="70">
        <v>19</v>
      </c>
      <c r="B22" s="71" t="s">
        <v>186</v>
      </c>
      <c r="C22" s="72">
        <v>41552</v>
      </c>
      <c r="D22" s="73" t="s">
        <v>106</v>
      </c>
      <c r="E22" s="74">
        <v>15.07</v>
      </c>
      <c r="F22" s="85">
        <f t="shared" si="0"/>
        <v>20</v>
      </c>
      <c r="G22" s="74">
        <v>45.53</v>
      </c>
      <c r="H22" s="85">
        <f t="shared" si="1"/>
        <v>15</v>
      </c>
      <c r="I22" s="1">
        <v>144</v>
      </c>
      <c r="J22" s="1">
        <v>152</v>
      </c>
      <c r="K22" s="1">
        <f t="shared" si="2"/>
        <v>152</v>
      </c>
      <c r="L22" s="85">
        <f t="shared" si="3"/>
        <v>20</v>
      </c>
      <c r="M22" s="76">
        <v>4.28</v>
      </c>
      <c r="N22" s="85">
        <f t="shared" si="4"/>
        <v>20</v>
      </c>
      <c r="O22" s="1">
        <f t="shared" si="5"/>
        <v>75</v>
      </c>
      <c r="P22" s="85">
        <f>RANK(O22,$O$3:$O$23,1)</f>
        <v>19</v>
      </c>
      <c r="Q22"/>
      <c r="R22" s="16"/>
      <c r="S22" s="124"/>
      <c r="T22" s="1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17.25" customHeight="1" thickBot="1" x14ac:dyDescent="0.3">
      <c r="A23" s="78">
        <v>20</v>
      </c>
      <c r="B23" s="140" t="s">
        <v>190</v>
      </c>
      <c r="C23" s="141">
        <v>40911</v>
      </c>
      <c r="D23" s="142" t="s">
        <v>103</v>
      </c>
      <c r="E23" s="143">
        <v>13.49</v>
      </c>
      <c r="F23" s="144">
        <f t="shared" si="0"/>
        <v>19</v>
      </c>
      <c r="G23" s="143">
        <v>48.83</v>
      </c>
      <c r="H23" s="144">
        <f t="shared" si="1"/>
        <v>19</v>
      </c>
      <c r="I23" s="145">
        <v>160</v>
      </c>
      <c r="J23" s="145">
        <v>177</v>
      </c>
      <c r="K23" s="145">
        <f t="shared" si="2"/>
        <v>177</v>
      </c>
      <c r="L23" s="144">
        <f t="shared" si="3"/>
        <v>19</v>
      </c>
      <c r="M23" s="146">
        <v>4.55</v>
      </c>
      <c r="N23" s="144">
        <f t="shared" si="4"/>
        <v>19</v>
      </c>
      <c r="O23" s="145">
        <f t="shared" si="5"/>
        <v>76</v>
      </c>
      <c r="P23" s="144">
        <f>RANK(O23,$O$3:$O$23,1)</f>
        <v>20</v>
      </c>
      <c r="Q23"/>
      <c r="R23"/>
      <c r="S23" s="120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15" customHeight="1" x14ac:dyDescent="0.25">
      <c r="R24"/>
      <c r="S24" s="120"/>
      <c r="T24"/>
    </row>
    <row r="25" spans="1:251" ht="15" customHeight="1" x14ac:dyDescent="0.25">
      <c r="R25"/>
      <c r="S25" s="120"/>
      <c r="T25"/>
    </row>
    <row r="26" spans="1:251" ht="15" customHeight="1" x14ac:dyDescent="0.25">
      <c r="R26"/>
      <c r="S26" s="120"/>
      <c r="T26"/>
    </row>
    <row r="27" spans="1:251" ht="15" customHeight="1" x14ac:dyDescent="0.25">
      <c r="R27"/>
      <c r="S27" s="120"/>
      <c r="T27"/>
    </row>
  </sheetData>
  <sortState xmlns:xlrd2="http://schemas.microsoft.com/office/spreadsheetml/2017/richdata2" ref="B4:P23">
    <sortCondition ref="P4:P23"/>
  </sortState>
  <conditionalFormatting sqref="M3:M23">
    <cfRule type="cellIs" dxfId="2" priority="3" stopIfTrue="1" operator="lessThan">
      <formula>0</formula>
    </cfRule>
  </conditionalFormatting>
  <conditionalFormatting sqref="M2">
    <cfRule type="cellIs" dxfId="1" priority="2" stopIfTrue="1" operator="lessThan">
      <formula>0</formula>
    </cfRule>
  </conditionalFormatting>
  <conditionalFormatting sqref="M1">
    <cfRule type="cellIs" dxfId="0" priority="1" stopIfTrue="1" operator="lessThan">
      <formula>0</formula>
    </cfRule>
  </conditionalFormatting>
  <pageMargins left="0.7" right="0.7" top="0.78740200000000005" bottom="0.78740200000000005" header="0.3" footer="0.3"/>
  <pageSetup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31"/>
  <sheetViews>
    <sheetView showGridLines="0" zoomScaleNormal="100" workbookViewId="0">
      <selection activeCell="O1" sqref="O1:P1048576"/>
    </sheetView>
  </sheetViews>
  <sheetFormatPr defaultColWidth="8.85546875" defaultRowHeight="15" customHeight="1" x14ac:dyDescent="0.25"/>
  <cols>
    <col min="1" max="1" width="3.85546875" style="13" customWidth="1"/>
    <col min="2" max="2" width="19.85546875" style="25" customWidth="1"/>
    <col min="3" max="3" width="10.85546875" style="13" customWidth="1"/>
    <col min="4" max="4" width="8.140625" style="23" customWidth="1"/>
    <col min="5" max="5" width="8.28515625" style="13" customWidth="1"/>
    <col min="6" max="6" width="4.7109375" style="13" customWidth="1"/>
    <col min="7" max="7" width="7.7109375" style="44" customWidth="1"/>
    <col min="8" max="8" width="5.42578125" style="13" customWidth="1"/>
    <col min="9" max="9" width="7.140625" style="13" customWidth="1"/>
    <col min="10" max="10" width="7.140625" style="23" customWidth="1"/>
    <col min="11" max="11" width="7.140625" style="13" customWidth="1"/>
    <col min="12" max="12" width="4.7109375" style="13" customWidth="1"/>
    <col min="13" max="13" width="7.85546875" style="13" customWidth="1"/>
    <col min="14" max="14" width="4.5703125" style="13" customWidth="1"/>
    <col min="15" max="16" width="7.5703125" style="13" customWidth="1"/>
    <col min="17" max="17" width="8.85546875" style="13" customWidth="1"/>
    <col min="18" max="18" width="19.7109375" style="13" customWidth="1"/>
    <col min="19" max="19" width="17.28515625" style="25" customWidth="1"/>
    <col min="20" max="253" width="8.85546875" style="13" customWidth="1"/>
  </cols>
  <sheetData>
    <row r="1" spans="1:253" ht="20.45" customHeight="1" x14ac:dyDescent="0.3">
      <c r="A1" s="2"/>
      <c r="B1" s="24"/>
      <c r="C1" s="4" t="s">
        <v>0</v>
      </c>
      <c r="D1" s="5"/>
      <c r="E1" s="6"/>
      <c r="F1" s="5"/>
      <c r="G1" s="43"/>
      <c r="H1" s="5"/>
      <c r="I1" s="8"/>
      <c r="J1" s="9"/>
      <c r="K1" s="22"/>
      <c r="L1" s="10"/>
      <c r="M1" s="40" t="s">
        <v>82</v>
      </c>
      <c r="N1" s="10"/>
      <c r="O1" s="11"/>
      <c r="P1" s="12"/>
      <c r="Q1"/>
      <c r="R1"/>
      <c r="S1" s="1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14.1" customHeight="1" thickBot="1" x14ac:dyDescent="0.3">
      <c r="A2" s="28"/>
      <c r="B2" s="39"/>
      <c r="C2" s="27" t="s">
        <v>87</v>
      </c>
      <c r="D2" s="14"/>
      <c r="E2" s="30"/>
      <c r="F2" s="14"/>
      <c r="G2" s="45"/>
      <c r="H2" s="14"/>
      <c r="I2" s="15"/>
      <c r="J2" s="32"/>
      <c r="K2" s="33"/>
      <c r="L2" s="34"/>
      <c r="M2" s="35" t="s">
        <v>86</v>
      </c>
      <c r="N2" s="34"/>
      <c r="O2" s="36"/>
      <c r="P2" s="37" t="s">
        <v>75</v>
      </c>
      <c r="Q2"/>
      <c r="R2"/>
      <c r="S2" s="12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35.25" customHeight="1" thickBot="1" x14ac:dyDescent="0.3">
      <c r="A3" s="66" t="s">
        <v>1</v>
      </c>
      <c r="B3" s="66" t="s">
        <v>3</v>
      </c>
      <c r="C3" s="67" t="s">
        <v>149</v>
      </c>
      <c r="D3" s="66" t="s">
        <v>4</v>
      </c>
      <c r="E3" s="66" t="s">
        <v>5</v>
      </c>
      <c r="F3" s="66" t="s">
        <v>6</v>
      </c>
      <c r="G3" s="68" t="s">
        <v>299</v>
      </c>
      <c r="H3" s="66" t="s">
        <v>6</v>
      </c>
      <c r="I3" s="69" t="s">
        <v>7</v>
      </c>
      <c r="J3" s="69" t="s">
        <v>8</v>
      </c>
      <c r="K3" s="69" t="s">
        <v>9</v>
      </c>
      <c r="L3" s="66" t="s">
        <v>6</v>
      </c>
      <c r="M3" s="66" t="s">
        <v>10</v>
      </c>
      <c r="N3" s="66" t="s">
        <v>6</v>
      </c>
      <c r="O3" s="66" t="s">
        <v>11</v>
      </c>
      <c r="P3" s="69" t="s">
        <v>12</v>
      </c>
      <c r="Q3"/>
      <c r="R3"/>
      <c r="S3" s="12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7.25" customHeight="1" x14ac:dyDescent="0.25">
      <c r="A4" s="60">
        <v>1</v>
      </c>
      <c r="B4" s="61" t="s">
        <v>236</v>
      </c>
      <c r="C4" s="62">
        <v>40177</v>
      </c>
      <c r="D4" s="63" t="s">
        <v>103</v>
      </c>
      <c r="E4" s="219">
        <v>9.1999999999999993</v>
      </c>
      <c r="F4" s="64">
        <f t="shared" ref="F4:F27" si="0">RANK(E4,$E$4:$E$27,1)</f>
        <v>3</v>
      </c>
      <c r="G4" s="189">
        <v>30.65</v>
      </c>
      <c r="H4" s="64">
        <f t="shared" ref="H4:H27" si="1">RANK(G4,$G$4:$G$27,1)</f>
        <v>1</v>
      </c>
      <c r="I4" s="192">
        <v>366</v>
      </c>
      <c r="J4" s="192">
        <v>358</v>
      </c>
      <c r="K4" s="65">
        <f t="shared" ref="K4:K27" si="2">MAX(I4,J4)</f>
        <v>366</v>
      </c>
      <c r="L4" s="64">
        <f t="shared" ref="L4:L27" si="3">RANK(K4,$K$4:$K$27,0)</f>
        <v>3</v>
      </c>
      <c r="M4" s="194">
        <v>30.47</v>
      </c>
      <c r="N4" s="64">
        <f t="shared" ref="N4:N27" si="4">RANK(M4,$M$4:$M$27,0)</f>
        <v>7</v>
      </c>
      <c r="O4" s="65">
        <f t="shared" ref="O4:O27" si="5">SUM(F4,H4,L4,N4)</f>
        <v>14</v>
      </c>
      <c r="P4" s="64">
        <f t="shared" ref="P4:P14" si="6">RANK(O4,$O$4:$O$27,1)</f>
        <v>1</v>
      </c>
      <c r="Q4"/>
      <c r="R4" s="113" t="s">
        <v>236</v>
      </c>
      <c r="S4" s="121" t="s">
        <v>103</v>
      </c>
      <c r="T4" s="106">
        <v>11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17.25" customHeight="1" x14ac:dyDescent="0.25">
      <c r="A5" s="48">
        <v>2</v>
      </c>
      <c r="B5" s="49" t="s">
        <v>233</v>
      </c>
      <c r="C5" s="50">
        <v>39960</v>
      </c>
      <c r="D5" s="51" t="s">
        <v>103</v>
      </c>
      <c r="E5" s="52">
        <v>9.17</v>
      </c>
      <c r="F5" s="64">
        <f t="shared" si="0"/>
        <v>2</v>
      </c>
      <c r="G5" s="53">
        <v>31.94</v>
      </c>
      <c r="H5" s="64">
        <f t="shared" si="1"/>
        <v>3</v>
      </c>
      <c r="I5" s="54">
        <v>390</v>
      </c>
      <c r="J5" s="54">
        <v>402</v>
      </c>
      <c r="K5" s="54">
        <f t="shared" si="2"/>
        <v>402</v>
      </c>
      <c r="L5" s="64">
        <f t="shared" si="3"/>
        <v>1</v>
      </c>
      <c r="M5" s="55">
        <v>27.88</v>
      </c>
      <c r="N5" s="64">
        <f t="shared" si="4"/>
        <v>10</v>
      </c>
      <c r="O5" s="54">
        <f t="shared" si="5"/>
        <v>16</v>
      </c>
      <c r="P5" s="64">
        <f t="shared" si="6"/>
        <v>2</v>
      </c>
      <c r="Q5"/>
      <c r="R5" s="49" t="s">
        <v>233</v>
      </c>
      <c r="S5" s="122" t="s">
        <v>103</v>
      </c>
      <c r="T5" s="107">
        <v>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17.25" customHeight="1" x14ac:dyDescent="0.25">
      <c r="A6" s="48">
        <v>3</v>
      </c>
      <c r="B6" s="49" t="s">
        <v>232</v>
      </c>
      <c r="C6" s="50">
        <v>40006</v>
      </c>
      <c r="D6" s="51" t="s">
        <v>106</v>
      </c>
      <c r="E6" s="52">
        <v>9.6300000000000008</v>
      </c>
      <c r="F6" s="64">
        <f t="shared" si="0"/>
        <v>10</v>
      </c>
      <c r="G6" s="53">
        <v>32.6</v>
      </c>
      <c r="H6" s="64">
        <f t="shared" si="1"/>
        <v>5</v>
      </c>
      <c r="I6" s="54">
        <v>290</v>
      </c>
      <c r="J6" s="54">
        <v>358</v>
      </c>
      <c r="K6" s="54">
        <f t="shared" si="2"/>
        <v>358</v>
      </c>
      <c r="L6" s="64">
        <f t="shared" si="3"/>
        <v>6</v>
      </c>
      <c r="M6" s="55">
        <v>34.200000000000003</v>
      </c>
      <c r="N6" s="64">
        <f t="shared" si="4"/>
        <v>1</v>
      </c>
      <c r="O6" s="54">
        <f t="shared" si="5"/>
        <v>22</v>
      </c>
      <c r="P6" s="64">
        <f t="shared" si="6"/>
        <v>3</v>
      </c>
      <c r="Q6"/>
      <c r="R6" s="49" t="s">
        <v>232</v>
      </c>
      <c r="S6" s="122" t="s">
        <v>106</v>
      </c>
      <c r="T6" s="107">
        <v>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17.25" customHeight="1" x14ac:dyDescent="0.25">
      <c r="A7" s="48">
        <v>4</v>
      </c>
      <c r="B7" s="49" t="s">
        <v>223</v>
      </c>
      <c r="C7" s="50">
        <v>40143</v>
      </c>
      <c r="D7" s="51" t="s">
        <v>103</v>
      </c>
      <c r="E7" s="52">
        <v>9.59</v>
      </c>
      <c r="F7" s="64">
        <f t="shared" si="0"/>
        <v>8</v>
      </c>
      <c r="G7" s="53">
        <v>33.07</v>
      </c>
      <c r="H7" s="64">
        <f t="shared" si="1"/>
        <v>9</v>
      </c>
      <c r="I7" s="54">
        <v>365</v>
      </c>
      <c r="J7" s="54">
        <v>328</v>
      </c>
      <c r="K7" s="54">
        <f t="shared" si="2"/>
        <v>365</v>
      </c>
      <c r="L7" s="64">
        <f t="shared" si="3"/>
        <v>4</v>
      </c>
      <c r="M7" s="55">
        <v>31.8</v>
      </c>
      <c r="N7" s="64">
        <f t="shared" si="4"/>
        <v>3</v>
      </c>
      <c r="O7" s="54">
        <f t="shared" si="5"/>
        <v>24</v>
      </c>
      <c r="P7" s="64">
        <f t="shared" si="6"/>
        <v>4</v>
      </c>
      <c r="Q7"/>
      <c r="R7" s="49" t="s">
        <v>223</v>
      </c>
      <c r="S7" s="122" t="s">
        <v>103</v>
      </c>
      <c r="T7" s="107">
        <v>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17.25" customHeight="1" x14ac:dyDescent="0.25">
      <c r="A8" s="48">
        <v>5</v>
      </c>
      <c r="B8" s="49" t="s">
        <v>303</v>
      </c>
      <c r="C8" s="50">
        <v>39898</v>
      </c>
      <c r="D8" s="51" t="s">
        <v>297</v>
      </c>
      <c r="E8" s="52">
        <v>9.6300000000000008</v>
      </c>
      <c r="F8" s="64">
        <f t="shared" si="0"/>
        <v>10</v>
      </c>
      <c r="G8" s="53">
        <v>32.9</v>
      </c>
      <c r="H8" s="64">
        <f t="shared" si="1"/>
        <v>7</v>
      </c>
      <c r="I8" s="54">
        <v>335</v>
      </c>
      <c r="J8" s="54">
        <v>352</v>
      </c>
      <c r="K8" s="54">
        <f t="shared" si="2"/>
        <v>352</v>
      </c>
      <c r="L8" s="64">
        <f t="shared" si="3"/>
        <v>8</v>
      </c>
      <c r="M8" s="55">
        <v>33.07</v>
      </c>
      <c r="N8" s="64">
        <f t="shared" si="4"/>
        <v>2</v>
      </c>
      <c r="O8" s="54">
        <f t="shared" si="5"/>
        <v>27</v>
      </c>
      <c r="P8" s="64">
        <f t="shared" si="6"/>
        <v>5</v>
      </c>
      <c r="Q8"/>
      <c r="R8" s="49" t="s">
        <v>303</v>
      </c>
      <c r="S8" s="122" t="s">
        <v>297</v>
      </c>
      <c r="T8" s="107">
        <v>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7.25" customHeight="1" x14ac:dyDescent="0.25">
      <c r="A9" s="48">
        <v>6</v>
      </c>
      <c r="B9" s="49" t="s">
        <v>220</v>
      </c>
      <c r="C9" s="50">
        <v>40097</v>
      </c>
      <c r="D9" s="51" t="s">
        <v>94</v>
      </c>
      <c r="E9" s="52">
        <v>9.42</v>
      </c>
      <c r="F9" s="64">
        <f t="shared" si="0"/>
        <v>6</v>
      </c>
      <c r="G9" s="53">
        <v>32.630000000000003</v>
      </c>
      <c r="H9" s="64">
        <f t="shared" si="1"/>
        <v>6</v>
      </c>
      <c r="I9" s="54">
        <v>385</v>
      </c>
      <c r="J9" s="54">
        <v>354</v>
      </c>
      <c r="K9" s="54">
        <f t="shared" si="2"/>
        <v>385</v>
      </c>
      <c r="L9" s="64">
        <f t="shared" si="3"/>
        <v>2</v>
      </c>
      <c r="M9" s="55">
        <v>26.47</v>
      </c>
      <c r="N9" s="64">
        <f t="shared" si="4"/>
        <v>15</v>
      </c>
      <c r="O9" s="54">
        <f t="shared" si="5"/>
        <v>29</v>
      </c>
      <c r="P9" s="64">
        <f t="shared" si="6"/>
        <v>6</v>
      </c>
      <c r="Q9"/>
      <c r="R9" s="49" t="s">
        <v>220</v>
      </c>
      <c r="S9" s="122" t="s">
        <v>94</v>
      </c>
      <c r="T9" s="107">
        <v>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7.25" customHeight="1" x14ac:dyDescent="0.25">
      <c r="A10" s="48">
        <v>7</v>
      </c>
      <c r="B10" s="49" t="s">
        <v>235</v>
      </c>
      <c r="C10" s="50">
        <v>39897</v>
      </c>
      <c r="D10" s="51" t="s">
        <v>103</v>
      </c>
      <c r="E10" s="52">
        <v>9.4499999999999993</v>
      </c>
      <c r="F10" s="64">
        <f t="shared" si="0"/>
        <v>7</v>
      </c>
      <c r="G10" s="53">
        <v>33.840000000000003</v>
      </c>
      <c r="H10" s="64">
        <f t="shared" si="1"/>
        <v>12</v>
      </c>
      <c r="I10" s="54">
        <v>348</v>
      </c>
      <c r="J10" s="54">
        <v>332</v>
      </c>
      <c r="K10" s="54">
        <f t="shared" si="2"/>
        <v>348</v>
      </c>
      <c r="L10" s="64">
        <f t="shared" si="3"/>
        <v>11</v>
      </c>
      <c r="M10" s="55">
        <v>31.36</v>
      </c>
      <c r="N10" s="64">
        <f t="shared" si="4"/>
        <v>4</v>
      </c>
      <c r="O10" s="54">
        <f t="shared" si="5"/>
        <v>34</v>
      </c>
      <c r="P10" s="64">
        <f t="shared" si="6"/>
        <v>7</v>
      </c>
      <c r="Q10"/>
      <c r="R10" s="49" t="s">
        <v>235</v>
      </c>
      <c r="S10" s="122" t="s">
        <v>103</v>
      </c>
      <c r="T10" s="107">
        <v>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7.25" customHeight="1" x14ac:dyDescent="0.25">
      <c r="A11" s="48">
        <v>8</v>
      </c>
      <c r="B11" s="49" t="s">
        <v>222</v>
      </c>
      <c r="C11" s="50">
        <v>40054</v>
      </c>
      <c r="D11" s="51" t="s">
        <v>103</v>
      </c>
      <c r="E11" s="52">
        <v>9.0399999999999991</v>
      </c>
      <c r="F11" s="64">
        <f t="shared" si="0"/>
        <v>1</v>
      </c>
      <c r="G11" s="53">
        <v>31.52</v>
      </c>
      <c r="H11" s="64">
        <f t="shared" si="1"/>
        <v>2</v>
      </c>
      <c r="I11" s="54">
        <v>340</v>
      </c>
      <c r="J11" s="54">
        <v>350</v>
      </c>
      <c r="K11" s="54">
        <f t="shared" si="2"/>
        <v>350</v>
      </c>
      <c r="L11" s="64">
        <f t="shared" si="3"/>
        <v>9</v>
      </c>
      <c r="M11" s="55">
        <v>17.87</v>
      </c>
      <c r="N11" s="64">
        <f t="shared" si="4"/>
        <v>23</v>
      </c>
      <c r="O11" s="54">
        <f t="shared" si="5"/>
        <v>35</v>
      </c>
      <c r="P11" s="64">
        <f t="shared" si="6"/>
        <v>8</v>
      </c>
      <c r="Q11"/>
      <c r="R11" s="49" t="s">
        <v>222</v>
      </c>
      <c r="S11" s="122" t="s">
        <v>103</v>
      </c>
      <c r="T11" s="107">
        <v>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7.25" customHeight="1" x14ac:dyDescent="0.25">
      <c r="A12" s="48">
        <v>9</v>
      </c>
      <c r="B12" s="49" t="s">
        <v>226</v>
      </c>
      <c r="C12" s="50">
        <v>39859</v>
      </c>
      <c r="D12" s="51" t="s">
        <v>103</v>
      </c>
      <c r="E12" s="52">
        <v>9.39</v>
      </c>
      <c r="F12" s="64">
        <f t="shared" si="0"/>
        <v>5</v>
      </c>
      <c r="G12" s="53">
        <v>32.28</v>
      </c>
      <c r="H12" s="64">
        <f t="shared" si="1"/>
        <v>4</v>
      </c>
      <c r="I12" s="54">
        <v>347</v>
      </c>
      <c r="J12" s="54">
        <v>345</v>
      </c>
      <c r="K12" s="54">
        <f t="shared" si="2"/>
        <v>347</v>
      </c>
      <c r="L12" s="64">
        <f t="shared" si="3"/>
        <v>12</v>
      </c>
      <c r="M12" s="55">
        <v>26.2</v>
      </c>
      <c r="N12" s="64">
        <f t="shared" si="4"/>
        <v>16</v>
      </c>
      <c r="O12" s="54">
        <f t="shared" si="5"/>
        <v>37</v>
      </c>
      <c r="P12" s="64">
        <f t="shared" si="6"/>
        <v>9</v>
      </c>
      <c r="Q12"/>
      <c r="R12" s="49" t="s">
        <v>226</v>
      </c>
      <c r="S12" s="122" t="s">
        <v>103</v>
      </c>
      <c r="T12" s="107">
        <v>2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7.25" customHeight="1" thickBot="1" x14ac:dyDescent="0.3">
      <c r="A13" s="48">
        <v>10</v>
      </c>
      <c r="B13" s="49" t="s">
        <v>231</v>
      </c>
      <c r="C13" s="50">
        <v>40114</v>
      </c>
      <c r="D13" s="51" t="s">
        <v>103</v>
      </c>
      <c r="E13" s="52">
        <v>9.6199999999999992</v>
      </c>
      <c r="F13" s="64">
        <f t="shared" si="0"/>
        <v>9</v>
      </c>
      <c r="G13" s="53">
        <v>33.28</v>
      </c>
      <c r="H13" s="64">
        <f t="shared" si="1"/>
        <v>10</v>
      </c>
      <c r="I13" s="54">
        <v>328</v>
      </c>
      <c r="J13" s="56" t="s">
        <v>300</v>
      </c>
      <c r="K13" s="54">
        <f t="shared" si="2"/>
        <v>328</v>
      </c>
      <c r="L13" s="64">
        <f t="shared" si="3"/>
        <v>15</v>
      </c>
      <c r="M13" s="55">
        <v>31.36</v>
      </c>
      <c r="N13" s="64">
        <f t="shared" si="4"/>
        <v>4</v>
      </c>
      <c r="O13" s="54">
        <f t="shared" si="5"/>
        <v>38</v>
      </c>
      <c r="P13" s="64">
        <f t="shared" si="6"/>
        <v>10</v>
      </c>
      <c r="Q13"/>
      <c r="R13" s="114" t="s">
        <v>231</v>
      </c>
      <c r="S13" s="123" t="s">
        <v>103</v>
      </c>
      <c r="T13" s="108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7.25" customHeight="1" x14ac:dyDescent="0.25">
      <c r="A14" s="48">
        <v>11</v>
      </c>
      <c r="B14" s="49" t="s">
        <v>229</v>
      </c>
      <c r="C14" s="50">
        <v>40011</v>
      </c>
      <c r="D14" s="51" t="s">
        <v>108</v>
      </c>
      <c r="E14" s="52">
        <v>9.65</v>
      </c>
      <c r="F14" s="64">
        <f t="shared" si="0"/>
        <v>12</v>
      </c>
      <c r="G14" s="53">
        <v>33.049999999999997</v>
      </c>
      <c r="H14" s="64">
        <f t="shared" si="1"/>
        <v>8</v>
      </c>
      <c r="I14" s="54">
        <v>362</v>
      </c>
      <c r="J14" s="54">
        <v>346</v>
      </c>
      <c r="K14" s="54">
        <f t="shared" si="2"/>
        <v>362</v>
      </c>
      <c r="L14" s="64">
        <f t="shared" si="3"/>
        <v>5</v>
      </c>
      <c r="M14" s="55">
        <v>23</v>
      </c>
      <c r="N14" s="64">
        <f t="shared" si="4"/>
        <v>17</v>
      </c>
      <c r="O14" s="54">
        <f t="shared" si="5"/>
        <v>42</v>
      </c>
      <c r="P14" s="64">
        <f t="shared" si="6"/>
        <v>11</v>
      </c>
      <c r="Q14"/>
      <c r="R14"/>
      <c r="S14" s="12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7.25" customHeight="1" x14ac:dyDescent="0.25">
      <c r="A15" s="48">
        <v>12</v>
      </c>
      <c r="B15" s="49" t="s">
        <v>228</v>
      </c>
      <c r="C15" s="50">
        <v>40073</v>
      </c>
      <c r="D15" s="51" t="s">
        <v>108</v>
      </c>
      <c r="E15" s="52">
        <v>10.09</v>
      </c>
      <c r="F15" s="64">
        <f t="shared" si="0"/>
        <v>16</v>
      </c>
      <c r="G15" s="53">
        <v>33.450000000000003</v>
      </c>
      <c r="H15" s="64">
        <f t="shared" si="1"/>
        <v>11</v>
      </c>
      <c r="I15" s="54">
        <v>350</v>
      </c>
      <c r="J15" s="54">
        <v>338</v>
      </c>
      <c r="K15" s="54">
        <f t="shared" si="2"/>
        <v>350</v>
      </c>
      <c r="L15" s="64">
        <f t="shared" si="3"/>
        <v>9</v>
      </c>
      <c r="M15" s="55">
        <v>30.54</v>
      </c>
      <c r="N15" s="64">
        <f t="shared" si="4"/>
        <v>6</v>
      </c>
      <c r="O15" s="54">
        <f t="shared" si="5"/>
        <v>42</v>
      </c>
      <c r="P15" s="64">
        <v>12</v>
      </c>
      <c r="Q15"/>
      <c r="R15"/>
      <c r="S15" s="12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7.25" customHeight="1" x14ac:dyDescent="0.25">
      <c r="A16" s="48">
        <v>13</v>
      </c>
      <c r="B16" s="49" t="s">
        <v>240</v>
      </c>
      <c r="C16" s="50">
        <v>40021</v>
      </c>
      <c r="D16" s="51" t="s">
        <v>94</v>
      </c>
      <c r="E16" s="52">
        <v>9.8000000000000007</v>
      </c>
      <c r="F16" s="64">
        <f t="shared" si="0"/>
        <v>13</v>
      </c>
      <c r="G16" s="53">
        <v>34.32</v>
      </c>
      <c r="H16" s="64">
        <f t="shared" si="1"/>
        <v>15</v>
      </c>
      <c r="I16" s="54">
        <v>354</v>
      </c>
      <c r="J16" s="54">
        <v>344</v>
      </c>
      <c r="K16" s="54">
        <f t="shared" si="2"/>
        <v>354</v>
      </c>
      <c r="L16" s="64">
        <f t="shared" si="3"/>
        <v>7</v>
      </c>
      <c r="M16" s="55">
        <v>22.72</v>
      </c>
      <c r="N16" s="64">
        <f t="shared" si="4"/>
        <v>18</v>
      </c>
      <c r="O16" s="54">
        <f t="shared" si="5"/>
        <v>53</v>
      </c>
      <c r="P16" s="64">
        <f t="shared" ref="P16:P24" si="7">RANK(O16,$O$4:$O$27,1)</f>
        <v>13</v>
      </c>
      <c r="Q16"/>
      <c r="R16"/>
      <c r="S16" s="12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7.25" customHeight="1" x14ac:dyDescent="0.25">
      <c r="A17" s="48">
        <v>14</v>
      </c>
      <c r="B17" s="49" t="s">
        <v>221</v>
      </c>
      <c r="C17" s="50">
        <v>39999</v>
      </c>
      <c r="D17" s="51" t="s">
        <v>103</v>
      </c>
      <c r="E17" s="52">
        <v>9.3800000000000008</v>
      </c>
      <c r="F17" s="64">
        <f t="shared" si="0"/>
        <v>4</v>
      </c>
      <c r="G17" s="53">
        <v>34.82</v>
      </c>
      <c r="H17" s="64">
        <f t="shared" si="1"/>
        <v>17</v>
      </c>
      <c r="I17" s="54">
        <v>295</v>
      </c>
      <c r="J17" s="54">
        <v>322</v>
      </c>
      <c r="K17" s="54">
        <f t="shared" si="2"/>
        <v>322</v>
      </c>
      <c r="L17" s="64">
        <f t="shared" si="3"/>
        <v>17</v>
      </c>
      <c r="M17" s="55">
        <v>21.08</v>
      </c>
      <c r="N17" s="64">
        <f t="shared" si="4"/>
        <v>19</v>
      </c>
      <c r="O17" s="54">
        <f t="shared" si="5"/>
        <v>57</v>
      </c>
      <c r="P17" s="64">
        <f t="shared" si="7"/>
        <v>14</v>
      </c>
      <c r="Q17"/>
      <c r="R17"/>
      <c r="S17" s="12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7.25" customHeight="1" x14ac:dyDescent="0.25">
      <c r="A18" s="48">
        <v>15</v>
      </c>
      <c r="B18" s="49" t="s">
        <v>239</v>
      </c>
      <c r="C18" s="50">
        <v>39891</v>
      </c>
      <c r="D18" s="51" t="s">
        <v>98</v>
      </c>
      <c r="E18" s="52">
        <v>10.32</v>
      </c>
      <c r="F18" s="64">
        <f t="shared" si="0"/>
        <v>17</v>
      </c>
      <c r="G18" s="53">
        <v>37.71</v>
      </c>
      <c r="H18" s="64">
        <f t="shared" si="1"/>
        <v>23</v>
      </c>
      <c r="I18" s="54">
        <v>312</v>
      </c>
      <c r="J18" s="54">
        <v>335</v>
      </c>
      <c r="K18" s="54">
        <f t="shared" si="2"/>
        <v>335</v>
      </c>
      <c r="L18" s="64">
        <f t="shared" si="3"/>
        <v>13</v>
      </c>
      <c r="M18" s="55">
        <v>29.12</v>
      </c>
      <c r="N18" s="64">
        <f t="shared" si="4"/>
        <v>8</v>
      </c>
      <c r="O18" s="54">
        <f t="shared" si="5"/>
        <v>61</v>
      </c>
      <c r="P18" s="64">
        <f t="shared" si="7"/>
        <v>15</v>
      </c>
      <c r="Q18"/>
      <c r="R18"/>
      <c r="S18" s="12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7.25" customHeight="1" x14ac:dyDescent="0.25">
      <c r="A19" s="48">
        <v>16</v>
      </c>
      <c r="B19" s="49" t="s">
        <v>234</v>
      </c>
      <c r="C19" s="50">
        <v>40074</v>
      </c>
      <c r="D19" s="51" t="s">
        <v>103</v>
      </c>
      <c r="E19" s="52">
        <v>10.01</v>
      </c>
      <c r="F19" s="64">
        <f t="shared" si="0"/>
        <v>15</v>
      </c>
      <c r="G19" s="53">
        <v>34.81</v>
      </c>
      <c r="H19" s="64">
        <f t="shared" si="1"/>
        <v>16</v>
      </c>
      <c r="I19" s="54">
        <v>305</v>
      </c>
      <c r="J19" s="54">
        <v>295</v>
      </c>
      <c r="K19" s="54">
        <f t="shared" si="2"/>
        <v>305</v>
      </c>
      <c r="L19" s="64">
        <f t="shared" si="3"/>
        <v>20</v>
      </c>
      <c r="M19" s="55">
        <v>27.71</v>
      </c>
      <c r="N19" s="64">
        <f t="shared" si="4"/>
        <v>11</v>
      </c>
      <c r="O19" s="54">
        <f t="shared" si="5"/>
        <v>62</v>
      </c>
      <c r="P19" s="64">
        <f t="shared" si="7"/>
        <v>16</v>
      </c>
      <c r="Q19"/>
      <c r="R19"/>
      <c r="S19" s="12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7.25" customHeight="1" x14ac:dyDescent="0.25">
      <c r="A20" s="48">
        <v>17</v>
      </c>
      <c r="B20" s="186" t="s">
        <v>30</v>
      </c>
      <c r="C20" s="187">
        <v>39932</v>
      </c>
      <c r="D20" s="188" t="s">
        <v>98</v>
      </c>
      <c r="E20" s="52">
        <v>10.36</v>
      </c>
      <c r="F20" s="64">
        <f t="shared" si="0"/>
        <v>18</v>
      </c>
      <c r="G20" s="190">
        <v>34.85</v>
      </c>
      <c r="H20" s="64">
        <f t="shared" si="1"/>
        <v>18</v>
      </c>
      <c r="I20" s="193">
        <v>328</v>
      </c>
      <c r="J20" s="188" t="s">
        <v>300</v>
      </c>
      <c r="K20" s="54">
        <f t="shared" si="2"/>
        <v>328</v>
      </c>
      <c r="L20" s="64">
        <f t="shared" si="3"/>
        <v>15</v>
      </c>
      <c r="M20" s="193">
        <v>26.92</v>
      </c>
      <c r="N20" s="64">
        <f t="shared" si="4"/>
        <v>13</v>
      </c>
      <c r="O20" s="54">
        <f t="shared" si="5"/>
        <v>64</v>
      </c>
      <c r="P20" s="64">
        <f t="shared" si="7"/>
        <v>17</v>
      </c>
      <c r="Q20"/>
      <c r="R20"/>
      <c r="S20" s="1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7.25" customHeight="1" x14ac:dyDescent="0.25">
      <c r="A21" s="48">
        <v>18</v>
      </c>
      <c r="B21" s="49" t="s">
        <v>225</v>
      </c>
      <c r="C21" s="50">
        <v>40119</v>
      </c>
      <c r="D21" s="51" t="s">
        <v>103</v>
      </c>
      <c r="E21" s="52">
        <v>9.81</v>
      </c>
      <c r="F21" s="64">
        <f t="shared" si="0"/>
        <v>14</v>
      </c>
      <c r="G21" s="53">
        <v>34.08</v>
      </c>
      <c r="H21" s="64">
        <f t="shared" si="1"/>
        <v>13</v>
      </c>
      <c r="I21" s="54">
        <v>330</v>
      </c>
      <c r="J21" s="54">
        <v>325</v>
      </c>
      <c r="K21" s="54">
        <f t="shared" si="2"/>
        <v>330</v>
      </c>
      <c r="L21" s="64">
        <f t="shared" si="3"/>
        <v>14</v>
      </c>
      <c r="M21" s="55">
        <v>17.489999999999998</v>
      </c>
      <c r="N21" s="64">
        <f t="shared" si="4"/>
        <v>24</v>
      </c>
      <c r="O21" s="54">
        <f t="shared" si="5"/>
        <v>65</v>
      </c>
      <c r="P21" s="64">
        <f t="shared" si="7"/>
        <v>18</v>
      </c>
      <c r="Q21"/>
      <c r="R21" s="16"/>
      <c r="S21" s="124"/>
      <c r="T21" s="1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7.25" customHeight="1" x14ac:dyDescent="0.25">
      <c r="A22" s="48">
        <v>19</v>
      </c>
      <c r="B22" s="49" t="s">
        <v>237</v>
      </c>
      <c r="C22" s="50">
        <v>40049</v>
      </c>
      <c r="D22" s="51" t="s">
        <v>103</v>
      </c>
      <c r="E22" s="52">
        <v>10.5</v>
      </c>
      <c r="F22" s="64">
        <f t="shared" si="0"/>
        <v>19</v>
      </c>
      <c r="G22" s="53">
        <v>36.159999999999997</v>
      </c>
      <c r="H22" s="64">
        <f t="shared" si="1"/>
        <v>20</v>
      </c>
      <c r="I22" s="54">
        <v>292</v>
      </c>
      <c r="J22" s="54">
        <v>304</v>
      </c>
      <c r="K22" s="54">
        <f t="shared" si="2"/>
        <v>304</v>
      </c>
      <c r="L22" s="64">
        <f t="shared" si="3"/>
        <v>21</v>
      </c>
      <c r="M22" s="55">
        <v>28.52</v>
      </c>
      <c r="N22" s="64">
        <f t="shared" si="4"/>
        <v>9</v>
      </c>
      <c r="O22" s="54">
        <f t="shared" si="5"/>
        <v>69</v>
      </c>
      <c r="P22" s="64">
        <f t="shared" si="7"/>
        <v>19</v>
      </c>
      <c r="Q22"/>
      <c r="R22" s="16"/>
      <c r="S22" s="124"/>
      <c r="T22" s="1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7.25" customHeight="1" x14ac:dyDescent="0.25">
      <c r="A23" s="48">
        <v>20</v>
      </c>
      <c r="B23" s="49" t="s">
        <v>230</v>
      </c>
      <c r="C23" s="50">
        <v>39923</v>
      </c>
      <c r="D23" s="51" t="s">
        <v>108</v>
      </c>
      <c r="E23" s="52">
        <v>10.7</v>
      </c>
      <c r="F23" s="64">
        <f t="shared" si="0"/>
        <v>21</v>
      </c>
      <c r="G23" s="53">
        <v>36.15</v>
      </c>
      <c r="H23" s="64">
        <f t="shared" si="1"/>
        <v>19</v>
      </c>
      <c r="I23" s="54">
        <v>306</v>
      </c>
      <c r="J23" s="54">
        <v>296</v>
      </c>
      <c r="K23" s="54">
        <f t="shared" si="2"/>
        <v>306</v>
      </c>
      <c r="L23" s="64">
        <f t="shared" si="3"/>
        <v>19</v>
      </c>
      <c r="M23" s="55">
        <v>27.42</v>
      </c>
      <c r="N23" s="64">
        <f t="shared" si="4"/>
        <v>12</v>
      </c>
      <c r="O23" s="54">
        <f t="shared" si="5"/>
        <v>71</v>
      </c>
      <c r="P23" s="64">
        <f t="shared" si="7"/>
        <v>20</v>
      </c>
      <c r="Q23"/>
      <c r="R23"/>
      <c r="S23" s="120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7.25" customHeight="1" x14ac:dyDescent="0.25">
      <c r="A24" s="48">
        <v>21</v>
      </c>
      <c r="B24" s="49" t="s">
        <v>241</v>
      </c>
      <c r="C24" s="50">
        <v>39850</v>
      </c>
      <c r="D24" s="51" t="s">
        <v>94</v>
      </c>
      <c r="E24" s="52">
        <v>10.71</v>
      </c>
      <c r="F24" s="64">
        <f t="shared" si="0"/>
        <v>22</v>
      </c>
      <c r="G24" s="53">
        <v>36.36</v>
      </c>
      <c r="H24" s="64">
        <f t="shared" si="1"/>
        <v>21</v>
      </c>
      <c r="I24" s="54">
        <v>288</v>
      </c>
      <c r="J24" s="54">
        <v>303</v>
      </c>
      <c r="K24" s="54">
        <f t="shared" si="2"/>
        <v>303</v>
      </c>
      <c r="L24" s="64">
        <f t="shared" si="3"/>
        <v>22</v>
      </c>
      <c r="M24" s="55">
        <v>26.68</v>
      </c>
      <c r="N24" s="64">
        <f t="shared" si="4"/>
        <v>14</v>
      </c>
      <c r="O24" s="54">
        <f t="shared" si="5"/>
        <v>79</v>
      </c>
      <c r="P24" s="64">
        <f t="shared" si="7"/>
        <v>21</v>
      </c>
      <c r="Q24"/>
      <c r="R24"/>
      <c r="S24" s="12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7.25" customHeight="1" x14ac:dyDescent="0.25">
      <c r="A25" s="48">
        <v>22</v>
      </c>
      <c r="B25" s="49" t="s">
        <v>219</v>
      </c>
      <c r="C25" s="50">
        <v>40158</v>
      </c>
      <c r="D25" s="51" t="s">
        <v>94</v>
      </c>
      <c r="E25" s="52">
        <v>10.53</v>
      </c>
      <c r="F25" s="64">
        <f t="shared" si="0"/>
        <v>20</v>
      </c>
      <c r="G25" s="53">
        <v>37.44</v>
      </c>
      <c r="H25" s="64">
        <f t="shared" si="1"/>
        <v>22</v>
      </c>
      <c r="I25" s="54">
        <v>235</v>
      </c>
      <c r="J25" s="54">
        <v>315</v>
      </c>
      <c r="K25" s="54">
        <f t="shared" si="2"/>
        <v>315</v>
      </c>
      <c r="L25" s="64">
        <f t="shared" si="3"/>
        <v>18</v>
      </c>
      <c r="M25" s="55">
        <v>21.08</v>
      </c>
      <c r="N25" s="64">
        <f t="shared" si="4"/>
        <v>19</v>
      </c>
      <c r="O25" s="54">
        <f t="shared" si="5"/>
        <v>79</v>
      </c>
      <c r="P25" s="64">
        <v>22</v>
      </c>
      <c r="Q25"/>
      <c r="R25"/>
      <c r="S25" s="120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7.25" customHeight="1" x14ac:dyDescent="0.25">
      <c r="A26" s="48">
        <v>23</v>
      </c>
      <c r="B26" s="49" t="s">
        <v>32</v>
      </c>
      <c r="C26" s="50">
        <v>40127</v>
      </c>
      <c r="D26" s="51" t="s">
        <v>94</v>
      </c>
      <c r="E26" s="52">
        <v>10.74</v>
      </c>
      <c r="F26" s="64">
        <f t="shared" si="0"/>
        <v>23</v>
      </c>
      <c r="G26" s="53">
        <v>34.270000000000003</v>
      </c>
      <c r="H26" s="64">
        <f t="shared" si="1"/>
        <v>14</v>
      </c>
      <c r="I26" s="54">
        <v>264</v>
      </c>
      <c r="J26" s="54">
        <v>275</v>
      </c>
      <c r="K26" s="54">
        <f t="shared" si="2"/>
        <v>275</v>
      </c>
      <c r="L26" s="64">
        <f t="shared" si="3"/>
        <v>23</v>
      </c>
      <c r="M26" s="55">
        <v>19.260000000000002</v>
      </c>
      <c r="N26" s="64">
        <f t="shared" si="4"/>
        <v>22</v>
      </c>
      <c r="O26" s="54">
        <f t="shared" si="5"/>
        <v>82</v>
      </c>
      <c r="P26" s="64">
        <f>RANK(O26,$O$4:$O$27,1)</f>
        <v>23</v>
      </c>
      <c r="Q26"/>
      <c r="R26"/>
      <c r="S26" s="1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7.25" customHeight="1" thickBot="1" x14ac:dyDescent="0.3">
      <c r="A27" s="48">
        <v>24</v>
      </c>
      <c r="B27" s="114" t="s">
        <v>224</v>
      </c>
      <c r="C27" s="184">
        <v>40111</v>
      </c>
      <c r="D27" s="185" t="s">
        <v>103</v>
      </c>
      <c r="E27" s="206">
        <v>11.44</v>
      </c>
      <c r="F27" s="205">
        <f t="shared" si="0"/>
        <v>24</v>
      </c>
      <c r="G27" s="207">
        <v>38.96</v>
      </c>
      <c r="H27" s="205">
        <f t="shared" si="1"/>
        <v>24</v>
      </c>
      <c r="I27" s="59">
        <v>242</v>
      </c>
      <c r="J27" s="59">
        <v>208</v>
      </c>
      <c r="K27" s="59">
        <f t="shared" si="2"/>
        <v>242</v>
      </c>
      <c r="L27" s="205">
        <f t="shared" si="3"/>
        <v>24</v>
      </c>
      <c r="M27" s="195">
        <v>20.309999999999999</v>
      </c>
      <c r="N27" s="205">
        <f t="shared" si="4"/>
        <v>21</v>
      </c>
      <c r="O27" s="59">
        <f t="shared" si="5"/>
        <v>93</v>
      </c>
      <c r="P27" s="205">
        <f>RANK(O27,$O$4:$O$27,1)</f>
        <v>24</v>
      </c>
      <c r="Q27"/>
      <c r="R27"/>
      <c r="S27" s="12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5" customHeight="1" thickBot="1" x14ac:dyDescent="0.3"/>
    <row r="29" spans="1:253" ht="17.25" customHeight="1" x14ac:dyDescent="0.25">
      <c r="A29" s="197">
        <v>25</v>
      </c>
      <c r="B29" s="113" t="s">
        <v>37</v>
      </c>
      <c r="C29" s="198">
        <v>39918</v>
      </c>
      <c r="D29" s="199" t="s">
        <v>108</v>
      </c>
      <c r="E29" s="197">
        <v>10.09</v>
      </c>
      <c r="F29" s="200"/>
      <c r="G29" s="201" t="s">
        <v>302</v>
      </c>
      <c r="H29" s="200" t="s">
        <v>304</v>
      </c>
      <c r="I29" s="202">
        <v>342</v>
      </c>
      <c r="J29" s="202">
        <v>316</v>
      </c>
      <c r="K29" s="202">
        <f>MAX(I29,J29)</f>
        <v>342</v>
      </c>
      <c r="L29" s="200"/>
      <c r="M29" s="203">
        <v>24.51</v>
      </c>
      <c r="N29" s="200"/>
      <c r="O29" s="204" t="s">
        <v>298</v>
      </c>
      <c r="P29" s="200" t="s">
        <v>304</v>
      </c>
      <c r="Q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s="16" customFormat="1" ht="17.25" customHeight="1" x14ac:dyDescent="0.25">
      <c r="A30" s="48">
        <v>26</v>
      </c>
      <c r="B30" s="49" t="s">
        <v>227</v>
      </c>
      <c r="C30" s="50">
        <v>39981</v>
      </c>
      <c r="D30" s="51" t="s">
        <v>106</v>
      </c>
      <c r="E30" s="52">
        <v>9.9</v>
      </c>
      <c r="F30" s="64"/>
      <c r="G30" s="57" t="s">
        <v>302</v>
      </c>
      <c r="H30" s="64" t="s">
        <v>304</v>
      </c>
      <c r="I30" s="54">
        <v>350</v>
      </c>
      <c r="J30" s="54">
        <v>332</v>
      </c>
      <c r="K30" s="54">
        <f>MAX(I30,J30)</f>
        <v>350</v>
      </c>
      <c r="L30" s="64"/>
      <c r="M30" s="55">
        <v>28.05</v>
      </c>
      <c r="N30" s="64"/>
      <c r="O30" s="56" t="s">
        <v>298</v>
      </c>
      <c r="P30" s="64" t="s">
        <v>304</v>
      </c>
      <c r="R30" s="13"/>
      <c r="S30" s="25"/>
      <c r="T30" s="13"/>
    </row>
    <row r="31" spans="1:253" ht="17.25" customHeight="1" thickBot="1" x14ac:dyDescent="0.3">
      <c r="A31" s="58">
        <v>27</v>
      </c>
      <c r="B31" s="114" t="s">
        <v>238</v>
      </c>
      <c r="C31" s="184">
        <v>39859</v>
      </c>
      <c r="D31" s="185" t="s">
        <v>98</v>
      </c>
      <c r="E31" s="58">
        <v>9.92</v>
      </c>
      <c r="F31" s="205"/>
      <c r="G31" s="191" t="s">
        <v>302</v>
      </c>
      <c r="H31" s="205" t="s">
        <v>304</v>
      </c>
      <c r="I31" s="59">
        <v>365</v>
      </c>
      <c r="J31" s="59">
        <v>348</v>
      </c>
      <c r="K31" s="59">
        <f>MAX(I31,J31)</f>
        <v>365</v>
      </c>
      <c r="L31" s="205"/>
      <c r="M31" s="195">
        <v>29.74</v>
      </c>
      <c r="N31" s="205"/>
      <c r="O31" s="196" t="s">
        <v>298</v>
      </c>
      <c r="P31" s="205" t="s">
        <v>305</v>
      </c>
    </row>
  </sheetData>
  <sortState xmlns:xlrd2="http://schemas.microsoft.com/office/spreadsheetml/2017/richdata2" ref="B4:P27">
    <sortCondition ref="P4:P27"/>
  </sortState>
  <conditionalFormatting sqref="M2">
    <cfRule type="cellIs" dxfId="27" priority="4" stopIfTrue="1" operator="lessThan">
      <formula>0</formula>
    </cfRule>
  </conditionalFormatting>
  <conditionalFormatting sqref="M3:M27">
    <cfRule type="cellIs" dxfId="26" priority="3" stopIfTrue="1" operator="lessThan">
      <formula>0</formula>
    </cfRule>
  </conditionalFormatting>
  <conditionalFormatting sqref="M1">
    <cfRule type="cellIs" dxfId="25" priority="2" stopIfTrue="1" operator="lessThan">
      <formula>0</formula>
    </cfRule>
  </conditionalFormatting>
  <conditionalFormatting sqref="M29:M30">
    <cfRule type="cellIs" dxfId="24" priority="1" stopIfTrue="1" operator="lessThan">
      <formula>0</formula>
    </cfRule>
  </conditionalFormatting>
  <pageMargins left="0.7" right="0.7" top="0.78740200000000005" bottom="0.78740200000000005" header="0.3" footer="0.3"/>
  <pageSetup orientation="landscape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Q27"/>
  <sheetViews>
    <sheetView showGridLines="0" topLeftCell="B1" zoomScaleNormal="100" workbookViewId="0">
      <selection activeCell="G15" sqref="G15"/>
    </sheetView>
  </sheetViews>
  <sheetFormatPr defaultColWidth="8.85546875" defaultRowHeight="15" customHeight="1" x14ac:dyDescent="0.25"/>
  <cols>
    <col min="1" max="1" width="3.85546875" style="13" customWidth="1"/>
    <col min="2" max="2" width="17.7109375" style="13" customWidth="1"/>
    <col min="3" max="3" width="9.85546875" style="13" customWidth="1"/>
    <col min="4" max="4" width="7.5703125" style="23" customWidth="1"/>
    <col min="5" max="5" width="6.85546875" style="13" customWidth="1"/>
    <col min="6" max="6" width="4.85546875" style="13" customWidth="1"/>
    <col min="7" max="7" width="7" style="23" customWidth="1"/>
    <col min="8" max="8" width="4.85546875" style="13" customWidth="1"/>
    <col min="9" max="11" width="7.140625" style="13" customWidth="1"/>
    <col min="12" max="12" width="4.5703125" style="13" customWidth="1"/>
    <col min="13" max="13" width="8" style="13" customWidth="1"/>
    <col min="14" max="14" width="4.5703125" style="13" customWidth="1"/>
    <col min="15" max="16" width="7.5703125" style="13" customWidth="1"/>
    <col min="17" max="17" width="8.85546875" style="13" customWidth="1"/>
    <col min="18" max="18" width="19.7109375" style="13" customWidth="1"/>
    <col min="19" max="19" width="17.28515625" style="13" customWidth="1"/>
    <col min="20" max="251" width="8.85546875" style="13" customWidth="1"/>
  </cols>
  <sheetData>
    <row r="1" spans="1:251" ht="20.45" customHeight="1" x14ac:dyDescent="0.3">
      <c r="A1" s="2"/>
      <c r="B1" s="3"/>
      <c r="C1" s="4" t="s">
        <v>0</v>
      </c>
      <c r="D1" s="5"/>
      <c r="E1" s="6"/>
      <c r="F1" s="5"/>
      <c r="G1" s="7"/>
      <c r="H1" s="5"/>
      <c r="I1" s="8"/>
      <c r="J1" s="9"/>
      <c r="K1" s="22"/>
      <c r="L1" s="10"/>
      <c r="M1" s="40" t="s">
        <v>83</v>
      </c>
      <c r="N1" s="10"/>
      <c r="O1" s="11"/>
      <c r="P1" s="12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4.1" customHeight="1" thickBot="1" x14ac:dyDescent="0.3">
      <c r="A2" s="28"/>
      <c r="B2" s="29"/>
      <c r="C2" s="27" t="s">
        <v>87</v>
      </c>
      <c r="D2" s="14"/>
      <c r="E2" s="30"/>
      <c r="F2" s="14"/>
      <c r="G2" s="31"/>
      <c r="H2" s="14"/>
      <c r="I2" s="15"/>
      <c r="J2" s="32"/>
      <c r="K2" s="33"/>
      <c r="L2" s="34"/>
      <c r="M2" s="35" t="s">
        <v>86</v>
      </c>
      <c r="N2" s="34"/>
      <c r="O2" s="36"/>
      <c r="P2" s="37" t="s">
        <v>76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35.25" customHeight="1" thickBot="1" x14ac:dyDescent="0.3">
      <c r="A3" s="95" t="s">
        <v>1</v>
      </c>
      <c r="B3" s="89" t="s">
        <v>2</v>
      </c>
      <c r="C3" s="99" t="s">
        <v>3</v>
      </c>
      <c r="D3" s="90" t="s">
        <v>4</v>
      </c>
      <c r="E3" s="90" t="s">
        <v>5</v>
      </c>
      <c r="F3" s="90" t="s">
        <v>6</v>
      </c>
      <c r="G3" s="100" t="s">
        <v>299</v>
      </c>
      <c r="H3" s="90" t="s">
        <v>6</v>
      </c>
      <c r="I3" s="93" t="s">
        <v>7</v>
      </c>
      <c r="J3" s="93" t="s">
        <v>8</v>
      </c>
      <c r="K3" s="93" t="s">
        <v>9</v>
      </c>
      <c r="L3" s="90" t="s">
        <v>6</v>
      </c>
      <c r="M3" s="90" t="s">
        <v>10</v>
      </c>
      <c r="N3" s="90" t="s">
        <v>6</v>
      </c>
      <c r="O3" s="90" t="s">
        <v>11</v>
      </c>
      <c r="P3" s="94" t="s">
        <v>12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7.25" customHeight="1" x14ac:dyDescent="0.25">
      <c r="A4" s="19">
        <v>1</v>
      </c>
      <c r="B4" s="81" t="s">
        <v>243</v>
      </c>
      <c r="C4" s="82">
        <v>40287</v>
      </c>
      <c r="D4" s="98" t="s">
        <v>103</v>
      </c>
      <c r="E4" s="84">
        <v>9.6</v>
      </c>
      <c r="F4" s="85">
        <f t="shared" ref="F4:F22" si="0">RANK(E4,$E$4:$E$22,1)</f>
        <v>1</v>
      </c>
      <c r="G4" s="86">
        <v>33.26</v>
      </c>
      <c r="H4" s="85">
        <f t="shared" ref="H4:H22" si="1">RANK(G4,$G$4:$G$22,1)</f>
        <v>1</v>
      </c>
      <c r="I4" s="87">
        <v>368</v>
      </c>
      <c r="J4" s="87">
        <v>353</v>
      </c>
      <c r="K4" s="87">
        <f t="shared" ref="K4:K22" si="2">MAX(I4,J4)</f>
        <v>368</v>
      </c>
      <c r="L4" s="85">
        <f t="shared" ref="L4:L22" si="3">RANK(K4,$K$4:$K$22,0)</f>
        <v>1</v>
      </c>
      <c r="M4" s="88">
        <v>32.15</v>
      </c>
      <c r="N4" s="85">
        <f t="shared" ref="N4:N22" si="4">RANK(M4,$M$4:$M$22,0)</f>
        <v>1</v>
      </c>
      <c r="O4" s="87">
        <f t="shared" ref="O4:O22" si="5">SUM(F4,H4,L4,N4)</f>
        <v>4</v>
      </c>
      <c r="P4" s="85">
        <f>RANK(O4,$O$4:$O$22,1)</f>
        <v>1</v>
      </c>
      <c r="Q4"/>
      <c r="R4" s="115" t="s">
        <v>243</v>
      </c>
      <c r="S4" s="116" t="s">
        <v>103</v>
      </c>
      <c r="T4" s="106">
        <v>11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17.25" customHeight="1" x14ac:dyDescent="0.25">
      <c r="A5" s="20">
        <v>2</v>
      </c>
      <c r="B5" s="71" t="s">
        <v>81</v>
      </c>
      <c r="C5" s="72">
        <v>40316</v>
      </c>
      <c r="D5" s="96" t="s">
        <v>101</v>
      </c>
      <c r="E5" s="74">
        <v>9.83</v>
      </c>
      <c r="F5" s="85">
        <f t="shared" si="0"/>
        <v>2</v>
      </c>
      <c r="G5" s="75">
        <v>35.43</v>
      </c>
      <c r="H5" s="85">
        <f t="shared" si="1"/>
        <v>4</v>
      </c>
      <c r="I5" s="1">
        <v>354</v>
      </c>
      <c r="J5" s="1">
        <v>351</v>
      </c>
      <c r="K5" s="1">
        <f t="shared" si="2"/>
        <v>354</v>
      </c>
      <c r="L5" s="85">
        <f t="shared" si="3"/>
        <v>2</v>
      </c>
      <c r="M5" s="76">
        <v>30.41</v>
      </c>
      <c r="N5" s="85">
        <f t="shared" si="4"/>
        <v>2</v>
      </c>
      <c r="O5" s="1">
        <f t="shared" si="5"/>
        <v>10</v>
      </c>
      <c r="P5" s="85">
        <f>RANK(O5,$O$4:$O$22,1)</f>
        <v>2</v>
      </c>
      <c r="Q5"/>
      <c r="R5" s="117" t="s">
        <v>81</v>
      </c>
      <c r="S5" s="96" t="s">
        <v>101</v>
      </c>
      <c r="T5" s="107">
        <v>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17.25" customHeight="1" x14ac:dyDescent="0.25">
      <c r="A6" s="20">
        <v>3</v>
      </c>
      <c r="B6" s="71" t="s">
        <v>251</v>
      </c>
      <c r="C6" s="72">
        <v>40252</v>
      </c>
      <c r="D6" s="96" t="s">
        <v>108</v>
      </c>
      <c r="E6" s="74">
        <v>9.9</v>
      </c>
      <c r="F6" s="85">
        <f t="shared" si="0"/>
        <v>3</v>
      </c>
      <c r="G6" s="75">
        <v>33.380000000000003</v>
      </c>
      <c r="H6" s="85">
        <f t="shared" si="1"/>
        <v>2</v>
      </c>
      <c r="I6" s="1">
        <v>345</v>
      </c>
      <c r="J6" s="1">
        <v>347</v>
      </c>
      <c r="K6" s="1">
        <f t="shared" si="2"/>
        <v>347</v>
      </c>
      <c r="L6" s="85">
        <f t="shared" si="3"/>
        <v>3</v>
      </c>
      <c r="M6" s="76">
        <v>22.55</v>
      </c>
      <c r="N6" s="85">
        <f t="shared" si="4"/>
        <v>6</v>
      </c>
      <c r="O6" s="1">
        <f t="shared" si="5"/>
        <v>14</v>
      </c>
      <c r="P6" s="85">
        <f>RANK(O6,$O$4:$O$22,1)</f>
        <v>3</v>
      </c>
      <c r="Q6"/>
      <c r="R6" s="117" t="s">
        <v>251</v>
      </c>
      <c r="S6" s="96" t="s">
        <v>108</v>
      </c>
      <c r="T6" s="107">
        <v>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17.25" customHeight="1" x14ac:dyDescent="0.25">
      <c r="A7" s="20">
        <v>4</v>
      </c>
      <c r="B7" s="71" t="s">
        <v>14</v>
      </c>
      <c r="C7" s="72">
        <v>40251</v>
      </c>
      <c r="D7" s="96" t="s">
        <v>98</v>
      </c>
      <c r="E7" s="74">
        <v>10.06</v>
      </c>
      <c r="F7" s="85">
        <f t="shared" si="0"/>
        <v>4</v>
      </c>
      <c r="G7" s="75">
        <v>34.47</v>
      </c>
      <c r="H7" s="85">
        <f t="shared" si="1"/>
        <v>3</v>
      </c>
      <c r="I7" s="1">
        <v>328</v>
      </c>
      <c r="J7" s="1">
        <v>337</v>
      </c>
      <c r="K7" s="1">
        <f t="shared" si="2"/>
        <v>337</v>
      </c>
      <c r="L7" s="85">
        <f t="shared" si="3"/>
        <v>5</v>
      </c>
      <c r="M7" s="76">
        <v>25.48</v>
      </c>
      <c r="N7" s="85">
        <f t="shared" si="4"/>
        <v>3</v>
      </c>
      <c r="O7" s="1">
        <f t="shared" si="5"/>
        <v>15</v>
      </c>
      <c r="P7" s="85">
        <f>RANK(O7,$O$4:$O$22,1)</f>
        <v>4</v>
      </c>
      <c r="Q7"/>
      <c r="R7" s="117" t="s">
        <v>14</v>
      </c>
      <c r="S7" s="96" t="s">
        <v>98</v>
      </c>
      <c r="T7" s="107">
        <v>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7.25" customHeight="1" x14ac:dyDescent="0.25">
      <c r="A8" s="20">
        <v>5</v>
      </c>
      <c r="B8" s="71" t="s">
        <v>244</v>
      </c>
      <c r="C8" s="72">
        <v>40247</v>
      </c>
      <c r="D8" s="96" t="s">
        <v>94</v>
      </c>
      <c r="E8" s="74">
        <v>10.46</v>
      </c>
      <c r="F8" s="85">
        <f t="shared" si="0"/>
        <v>7</v>
      </c>
      <c r="G8" s="75">
        <v>37.43</v>
      </c>
      <c r="H8" s="85">
        <f t="shared" si="1"/>
        <v>8</v>
      </c>
      <c r="I8" s="1">
        <v>340</v>
      </c>
      <c r="J8" s="1">
        <v>312</v>
      </c>
      <c r="K8" s="1">
        <f t="shared" si="2"/>
        <v>340</v>
      </c>
      <c r="L8" s="85">
        <f t="shared" si="3"/>
        <v>4</v>
      </c>
      <c r="M8" s="76">
        <v>23.73</v>
      </c>
      <c r="N8" s="85">
        <f t="shared" si="4"/>
        <v>5</v>
      </c>
      <c r="O8" s="1">
        <f t="shared" si="5"/>
        <v>24</v>
      </c>
      <c r="P8" s="85">
        <f>RANK(O8,$O$4:$O$22,1)</f>
        <v>5</v>
      </c>
      <c r="Q8"/>
      <c r="R8" s="117" t="s">
        <v>244</v>
      </c>
      <c r="S8" s="96" t="s">
        <v>94</v>
      </c>
      <c r="T8" s="107">
        <v>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7.25" customHeight="1" x14ac:dyDescent="0.25">
      <c r="A9" s="20">
        <v>6</v>
      </c>
      <c r="B9" s="71" t="s">
        <v>242</v>
      </c>
      <c r="C9" s="72">
        <v>40241</v>
      </c>
      <c r="D9" s="96" t="s">
        <v>94</v>
      </c>
      <c r="E9" s="74">
        <v>10.220000000000001</v>
      </c>
      <c r="F9" s="85">
        <f t="shared" si="0"/>
        <v>5</v>
      </c>
      <c r="G9" s="75">
        <v>36.08</v>
      </c>
      <c r="H9" s="85">
        <f t="shared" si="1"/>
        <v>5</v>
      </c>
      <c r="I9" s="1">
        <v>320</v>
      </c>
      <c r="J9" s="1">
        <v>335</v>
      </c>
      <c r="K9" s="1">
        <f t="shared" si="2"/>
        <v>335</v>
      </c>
      <c r="L9" s="85">
        <f t="shared" si="3"/>
        <v>6</v>
      </c>
      <c r="M9" s="76">
        <v>21.4</v>
      </c>
      <c r="N9" s="85">
        <f t="shared" si="4"/>
        <v>8</v>
      </c>
      <c r="O9" s="1">
        <f t="shared" si="5"/>
        <v>24</v>
      </c>
      <c r="P9" s="85">
        <v>6</v>
      </c>
      <c r="Q9"/>
      <c r="R9" s="117" t="s">
        <v>242</v>
      </c>
      <c r="S9" s="96" t="s">
        <v>94</v>
      </c>
      <c r="T9" s="107">
        <v>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17.25" customHeight="1" x14ac:dyDescent="0.25">
      <c r="A10" s="20">
        <v>7</v>
      </c>
      <c r="B10" s="71" t="s">
        <v>245</v>
      </c>
      <c r="C10" s="72">
        <v>40222</v>
      </c>
      <c r="D10" s="96" t="s">
        <v>103</v>
      </c>
      <c r="E10" s="74">
        <v>10.45</v>
      </c>
      <c r="F10" s="85">
        <f t="shared" si="0"/>
        <v>6</v>
      </c>
      <c r="G10" s="75">
        <v>37.840000000000003</v>
      </c>
      <c r="H10" s="85">
        <f t="shared" si="1"/>
        <v>10</v>
      </c>
      <c r="I10" s="1">
        <v>288</v>
      </c>
      <c r="J10" s="1">
        <v>323</v>
      </c>
      <c r="K10" s="1">
        <f t="shared" si="2"/>
        <v>323</v>
      </c>
      <c r="L10" s="85">
        <f t="shared" si="3"/>
        <v>7</v>
      </c>
      <c r="M10" s="76">
        <v>19.899999999999999</v>
      </c>
      <c r="N10" s="85">
        <f t="shared" si="4"/>
        <v>9</v>
      </c>
      <c r="O10" s="1">
        <f t="shared" si="5"/>
        <v>32</v>
      </c>
      <c r="P10" s="85">
        <f t="shared" ref="P10:P16" si="6">RANK(O10,$O$4:$O$22,1)</f>
        <v>7</v>
      </c>
      <c r="Q10"/>
      <c r="R10" s="117" t="s">
        <v>245</v>
      </c>
      <c r="S10" s="96" t="s">
        <v>103</v>
      </c>
      <c r="T10" s="107">
        <v>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7.25" customHeight="1" x14ac:dyDescent="0.25">
      <c r="A11" s="20">
        <v>8</v>
      </c>
      <c r="B11" s="71" t="s">
        <v>248</v>
      </c>
      <c r="C11" s="72">
        <v>40215</v>
      </c>
      <c r="D11" s="96" t="s">
        <v>108</v>
      </c>
      <c r="E11" s="74">
        <v>10.81</v>
      </c>
      <c r="F11" s="85">
        <f t="shared" si="0"/>
        <v>11</v>
      </c>
      <c r="G11" s="75">
        <v>38.119999999999997</v>
      </c>
      <c r="H11" s="85">
        <f t="shared" si="1"/>
        <v>11</v>
      </c>
      <c r="I11" s="1">
        <v>310</v>
      </c>
      <c r="J11" s="1">
        <v>298</v>
      </c>
      <c r="K11" s="1">
        <f t="shared" si="2"/>
        <v>310</v>
      </c>
      <c r="L11" s="85">
        <f t="shared" si="3"/>
        <v>9</v>
      </c>
      <c r="M11" s="76">
        <v>24.66</v>
      </c>
      <c r="N11" s="85">
        <f t="shared" si="4"/>
        <v>4</v>
      </c>
      <c r="O11" s="1">
        <f t="shared" si="5"/>
        <v>35</v>
      </c>
      <c r="P11" s="85">
        <f t="shared" si="6"/>
        <v>8</v>
      </c>
      <c r="Q11"/>
      <c r="R11" s="117" t="s">
        <v>248</v>
      </c>
      <c r="S11" s="96" t="s">
        <v>108</v>
      </c>
      <c r="T11" s="107">
        <v>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7.25" customHeight="1" x14ac:dyDescent="0.25">
      <c r="A12" s="20">
        <v>9</v>
      </c>
      <c r="B12" s="71" t="s">
        <v>253</v>
      </c>
      <c r="C12" s="72">
        <v>40405</v>
      </c>
      <c r="D12" s="96" t="s">
        <v>103</v>
      </c>
      <c r="E12" s="74">
        <v>10.89</v>
      </c>
      <c r="F12" s="85">
        <f t="shared" si="0"/>
        <v>13</v>
      </c>
      <c r="G12" s="75">
        <v>36.630000000000003</v>
      </c>
      <c r="H12" s="85">
        <f t="shared" si="1"/>
        <v>6</v>
      </c>
      <c r="I12" s="1">
        <v>305</v>
      </c>
      <c r="J12" s="1">
        <v>300</v>
      </c>
      <c r="K12" s="1">
        <f t="shared" si="2"/>
        <v>305</v>
      </c>
      <c r="L12" s="85">
        <f t="shared" si="3"/>
        <v>10</v>
      </c>
      <c r="M12" s="76">
        <v>21.53</v>
      </c>
      <c r="N12" s="85">
        <f t="shared" si="4"/>
        <v>7</v>
      </c>
      <c r="O12" s="1">
        <f t="shared" si="5"/>
        <v>36</v>
      </c>
      <c r="P12" s="85">
        <f t="shared" si="6"/>
        <v>9</v>
      </c>
      <c r="Q12"/>
      <c r="R12" s="117" t="s">
        <v>253</v>
      </c>
      <c r="S12" s="96" t="s">
        <v>103</v>
      </c>
      <c r="T12" s="107">
        <v>2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17.25" customHeight="1" thickBot="1" x14ac:dyDescent="0.3">
      <c r="A13" s="20">
        <v>10</v>
      </c>
      <c r="B13" s="71" t="s">
        <v>247</v>
      </c>
      <c r="C13" s="72">
        <v>40418</v>
      </c>
      <c r="D13" s="96" t="s">
        <v>106</v>
      </c>
      <c r="E13" s="74">
        <v>10.75</v>
      </c>
      <c r="F13" s="85">
        <f t="shared" si="0"/>
        <v>9</v>
      </c>
      <c r="G13" s="75">
        <v>37.729999999999997</v>
      </c>
      <c r="H13" s="85">
        <f t="shared" si="1"/>
        <v>9</v>
      </c>
      <c r="I13" s="1">
        <v>305</v>
      </c>
      <c r="J13" s="1">
        <v>312</v>
      </c>
      <c r="K13" s="1">
        <f t="shared" si="2"/>
        <v>312</v>
      </c>
      <c r="L13" s="85">
        <f t="shared" si="3"/>
        <v>8</v>
      </c>
      <c r="M13" s="76">
        <v>12.51</v>
      </c>
      <c r="N13" s="85">
        <f t="shared" si="4"/>
        <v>15</v>
      </c>
      <c r="O13" s="1">
        <f t="shared" si="5"/>
        <v>41</v>
      </c>
      <c r="P13" s="85">
        <f t="shared" si="6"/>
        <v>10</v>
      </c>
      <c r="Q13"/>
      <c r="R13" s="118" t="s">
        <v>247</v>
      </c>
      <c r="S13" s="119" t="s">
        <v>106</v>
      </c>
      <c r="T13" s="108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17.25" customHeight="1" x14ac:dyDescent="0.25">
      <c r="A14" s="20">
        <v>11</v>
      </c>
      <c r="B14" s="71" t="s">
        <v>246</v>
      </c>
      <c r="C14" s="72">
        <v>40542</v>
      </c>
      <c r="D14" s="96" t="s">
        <v>103</v>
      </c>
      <c r="E14" s="74">
        <v>10.61</v>
      </c>
      <c r="F14" s="85">
        <f t="shared" si="0"/>
        <v>8</v>
      </c>
      <c r="G14" s="75">
        <v>36.64</v>
      </c>
      <c r="H14" s="85">
        <f t="shared" si="1"/>
        <v>7</v>
      </c>
      <c r="I14" s="1">
        <v>270</v>
      </c>
      <c r="J14" s="1">
        <v>284</v>
      </c>
      <c r="K14" s="1">
        <f t="shared" si="2"/>
        <v>284</v>
      </c>
      <c r="L14" s="85">
        <f t="shared" si="3"/>
        <v>13</v>
      </c>
      <c r="M14" s="76">
        <v>10.029999999999999</v>
      </c>
      <c r="N14" s="85">
        <f t="shared" si="4"/>
        <v>17</v>
      </c>
      <c r="O14" s="1">
        <f t="shared" si="5"/>
        <v>45</v>
      </c>
      <c r="P14" s="85">
        <f t="shared" si="6"/>
        <v>11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17.25" customHeight="1" x14ac:dyDescent="0.25">
      <c r="A15" s="20">
        <v>12</v>
      </c>
      <c r="B15" s="71" t="s">
        <v>257</v>
      </c>
      <c r="C15" s="72">
        <v>40193</v>
      </c>
      <c r="D15" s="96" t="s">
        <v>94</v>
      </c>
      <c r="E15" s="74">
        <v>10.83</v>
      </c>
      <c r="F15" s="85">
        <f t="shared" si="0"/>
        <v>12</v>
      </c>
      <c r="G15" s="75">
        <v>38.840000000000003</v>
      </c>
      <c r="H15" s="85">
        <f t="shared" si="1"/>
        <v>12</v>
      </c>
      <c r="I15" s="1">
        <v>253</v>
      </c>
      <c r="J15" s="1">
        <v>263</v>
      </c>
      <c r="K15" s="1">
        <f t="shared" si="2"/>
        <v>263</v>
      </c>
      <c r="L15" s="85">
        <f t="shared" si="3"/>
        <v>16</v>
      </c>
      <c r="M15" s="76">
        <v>16.079999999999998</v>
      </c>
      <c r="N15" s="85">
        <f t="shared" si="4"/>
        <v>11</v>
      </c>
      <c r="O15" s="1">
        <f t="shared" si="5"/>
        <v>51</v>
      </c>
      <c r="P15" s="85">
        <f t="shared" si="6"/>
        <v>12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17.25" customHeight="1" x14ac:dyDescent="0.25">
      <c r="A16" s="20">
        <v>13</v>
      </c>
      <c r="B16" s="71" t="s">
        <v>250</v>
      </c>
      <c r="C16" s="72">
        <v>40290</v>
      </c>
      <c r="D16" s="96" t="s">
        <v>108</v>
      </c>
      <c r="E16" s="74">
        <v>10.75</v>
      </c>
      <c r="F16" s="85">
        <f t="shared" si="0"/>
        <v>9</v>
      </c>
      <c r="G16" s="75">
        <v>39.24</v>
      </c>
      <c r="H16" s="85">
        <f t="shared" si="1"/>
        <v>13</v>
      </c>
      <c r="I16" s="1">
        <v>255</v>
      </c>
      <c r="J16" s="1">
        <v>278</v>
      </c>
      <c r="K16" s="1">
        <f t="shared" si="2"/>
        <v>278</v>
      </c>
      <c r="L16" s="85">
        <f t="shared" si="3"/>
        <v>14</v>
      </c>
      <c r="M16" s="76">
        <v>6.6</v>
      </c>
      <c r="N16" s="85">
        <f t="shared" si="4"/>
        <v>18</v>
      </c>
      <c r="O16" s="1">
        <f t="shared" si="5"/>
        <v>54</v>
      </c>
      <c r="P16" s="85">
        <f t="shared" si="6"/>
        <v>13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7.25" customHeight="1" x14ac:dyDescent="0.25">
      <c r="A17" s="20">
        <v>14</v>
      </c>
      <c r="B17" s="71" t="s">
        <v>254</v>
      </c>
      <c r="C17" s="72">
        <v>40385</v>
      </c>
      <c r="D17" s="96" t="s">
        <v>106</v>
      </c>
      <c r="E17" s="74">
        <v>10.93</v>
      </c>
      <c r="F17" s="85">
        <f t="shared" si="0"/>
        <v>14</v>
      </c>
      <c r="G17" s="75">
        <v>39.67</v>
      </c>
      <c r="H17" s="85">
        <f t="shared" si="1"/>
        <v>15</v>
      </c>
      <c r="I17" s="1">
        <v>270</v>
      </c>
      <c r="J17" s="1">
        <v>270</v>
      </c>
      <c r="K17" s="1">
        <f t="shared" si="2"/>
        <v>270</v>
      </c>
      <c r="L17" s="85">
        <f t="shared" si="3"/>
        <v>15</v>
      </c>
      <c r="M17" s="76">
        <v>17.78</v>
      </c>
      <c r="N17" s="85">
        <f t="shared" si="4"/>
        <v>10</v>
      </c>
      <c r="O17" s="1">
        <f t="shared" si="5"/>
        <v>54</v>
      </c>
      <c r="P17" s="85">
        <v>14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7.25" customHeight="1" x14ac:dyDescent="0.25">
      <c r="A18" s="20">
        <v>15</v>
      </c>
      <c r="B18" s="71" t="s">
        <v>38</v>
      </c>
      <c r="C18" s="72">
        <v>40388</v>
      </c>
      <c r="D18" s="96" t="s">
        <v>108</v>
      </c>
      <c r="E18" s="74">
        <v>11.06</v>
      </c>
      <c r="F18" s="85">
        <f t="shared" si="0"/>
        <v>15</v>
      </c>
      <c r="G18" s="75">
        <v>39.270000000000003</v>
      </c>
      <c r="H18" s="85">
        <f t="shared" si="1"/>
        <v>14</v>
      </c>
      <c r="I18" s="1">
        <v>288</v>
      </c>
      <c r="J18" s="1">
        <v>280</v>
      </c>
      <c r="K18" s="1">
        <f t="shared" si="2"/>
        <v>288</v>
      </c>
      <c r="L18" s="85">
        <f t="shared" si="3"/>
        <v>12</v>
      </c>
      <c r="M18" s="76">
        <v>12.67</v>
      </c>
      <c r="N18" s="85">
        <f t="shared" si="4"/>
        <v>14</v>
      </c>
      <c r="O18" s="1">
        <f t="shared" si="5"/>
        <v>55</v>
      </c>
      <c r="P18" s="85">
        <f>RANK(O18,$O$4:$O$22,1)</f>
        <v>15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7.25" customHeight="1" x14ac:dyDescent="0.25">
      <c r="A19" s="20">
        <v>16</v>
      </c>
      <c r="B19" s="71" t="s">
        <v>255</v>
      </c>
      <c r="C19" s="72">
        <v>40218</v>
      </c>
      <c r="D19" s="96" t="s">
        <v>98</v>
      </c>
      <c r="E19" s="74">
        <v>11.12</v>
      </c>
      <c r="F19" s="85">
        <f t="shared" si="0"/>
        <v>16</v>
      </c>
      <c r="G19" s="75">
        <v>40.090000000000003</v>
      </c>
      <c r="H19" s="85">
        <f t="shared" si="1"/>
        <v>16</v>
      </c>
      <c r="I19" s="1">
        <v>300</v>
      </c>
      <c r="J19" s="1">
        <v>298</v>
      </c>
      <c r="K19" s="1">
        <f t="shared" si="2"/>
        <v>300</v>
      </c>
      <c r="L19" s="85">
        <f t="shared" si="3"/>
        <v>11</v>
      </c>
      <c r="M19" s="76">
        <v>10.47</v>
      </c>
      <c r="N19" s="85">
        <f t="shared" si="4"/>
        <v>16</v>
      </c>
      <c r="O19" s="1">
        <f t="shared" si="5"/>
        <v>59</v>
      </c>
      <c r="P19" s="85">
        <f>RANK(O19,$O$4:$O$22,1)</f>
        <v>16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17.25" customHeight="1" x14ac:dyDescent="0.25">
      <c r="A20" s="20">
        <v>17</v>
      </c>
      <c r="B20" s="71" t="s">
        <v>252</v>
      </c>
      <c r="C20" s="72">
        <v>40379</v>
      </c>
      <c r="D20" s="96" t="s">
        <v>103</v>
      </c>
      <c r="E20" s="74">
        <v>11.66</v>
      </c>
      <c r="F20" s="85">
        <f t="shared" si="0"/>
        <v>17</v>
      </c>
      <c r="G20" s="75">
        <v>46.32</v>
      </c>
      <c r="H20" s="85">
        <f t="shared" si="1"/>
        <v>17</v>
      </c>
      <c r="I20" s="1">
        <v>250</v>
      </c>
      <c r="J20" s="1">
        <v>257</v>
      </c>
      <c r="K20" s="1">
        <f t="shared" si="2"/>
        <v>257</v>
      </c>
      <c r="L20" s="85">
        <f t="shared" si="3"/>
        <v>17</v>
      </c>
      <c r="M20" s="76">
        <v>13.18</v>
      </c>
      <c r="N20" s="85">
        <f t="shared" si="4"/>
        <v>13</v>
      </c>
      <c r="O20" s="1">
        <f t="shared" si="5"/>
        <v>64</v>
      </c>
      <c r="P20" s="85">
        <f>RANK(O20,$O$4:$O$22,1)</f>
        <v>17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17.25" customHeight="1" x14ac:dyDescent="0.25">
      <c r="A21" s="20">
        <v>18</v>
      </c>
      <c r="B21" s="71" t="s">
        <v>249</v>
      </c>
      <c r="C21" s="72">
        <v>40519</v>
      </c>
      <c r="D21" s="96" t="s">
        <v>108</v>
      </c>
      <c r="E21" s="74">
        <v>13.09</v>
      </c>
      <c r="F21" s="85">
        <f t="shared" si="0"/>
        <v>19</v>
      </c>
      <c r="G21" s="75">
        <v>47.68</v>
      </c>
      <c r="H21" s="85">
        <f t="shared" si="1"/>
        <v>19</v>
      </c>
      <c r="I21" s="1">
        <v>170</v>
      </c>
      <c r="J21" s="1">
        <v>226</v>
      </c>
      <c r="K21" s="1">
        <f t="shared" si="2"/>
        <v>226</v>
      </c>
      <c r="L21" s="85">
        <f t="shared" si="3"/>
        <v>18</v>
      </c>
      <c r="M21" s="76">
        <v>15.05</v>
      </c>
      <c r="N21" s="85">
        <f t="shared" si="4"/>
        <v>12</v>
      </c>
      <c r="O21" s="1">
        <f t="shared" si="5"/>
        <v>68</v>
      </c>
      <c r="P21" s="85">
        <f>RANK(O21,$O$4:$O$22,1)</f>
        <v>18</v>
      </c>
      <c r="Q21"/>
      <c r="R21" s="16"/>
      <c r="S21" s="16"/>
      <c r="T21" s="1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17.25" customHeight="1" thickBot="1" x14ac:dyDescent="0.3">
      <c r="A22" s="20">
        <v>19</v>
      </c>
      <c r="B22" s="140" t="s">
        <v>256</v>
      </c>
      <c r="C22" s="141">
        <v>40498</v>
      </c>
      <c r="D22" s="119" t="s">
        <v>94</v>
      </c>
      <c r="E22" s="143">
        <v>12.43</v>
      </c>
      <c r="F22" s="144">
        <f t="shared" si="0"/>
        <v>18</v>
      </c>
      <c r="G22" s="147">
        <v>46.82</v>
      </c>
      <c r="H22" s="144">
        <f t="shared" si="1"/>
        <v>18</v>
      </c>
      <c r="I22" s="145">
        <v>208</v>
      </c>
      <c r="J22" s="145">
        <v>192</v>
      </c>
      <c r="K22" s="145">
        <f t="shared" si="2"/>
        <v>208</v>
      </c>
      <c r="L22" s="144">
        <f t="shared" si="3"/>
        <v>19</v>
      </c>
      <c r="M22" s="146">
        <v>4.9400000000000004</v>
      </c>
      <c r="N22" s="144">
        <f t="shared" si="4"/>
        <v>19</v>
      </c>
      <c r="O22" s="145">
        <f t="shared" si="5"/>
        <v>74</v>
      </c>
      <c r="P22" s="144">
        <f>RANK(O22,$O$4:$O$22,1)</f>
        <v>19</v>
      </c>
      <c r="Q22"/>
      <c r="R22" s="16"/>
      <c r="S22" s="16"/>
      <c r="T22" s="1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15" customHeight="1" x14ac:dyDescent="0.25">
      <c r="R23"/>
      <c r="S23"/>
      <c r="T23"/>
    </row>
    <row r="24" spans="1:251" ht="15" customHeight="1" x14ac:dyDescent="0.25">
      <c r="R24"/>
      <c r="S24"/>
      <c r="T24"/>
    </row>
    <row r="25" spans="1:251" ht="15" customHeight="1" x14ac:dyDescent="0.25">
      <c r="R25"/>
      <c r="S25"/>
      <c r="T25"/>
    </row>
    <row r="26" spans="1:251" ht="15" customHeight="1" x14ac:dyDescent="0.25">
      <c r="R26"/>
      <c r="S26"/>
      <c r="T26"/>
    </row>
    <row r="27" spans="1:251" ht="15" customHeight="1" x14ac:dyDescent="0.25">
      <c r="R27"/>
      <c r="S27"/>
      <c r="T27"/>
    </row>
  </sheetData>
  <sortState xmlns:xlrd2="http://schemas.microsoft.com/office/spreadsheetml/2017/richdata2" ref="B4:P22">
    <sortCondition ref="P4:P22"/>
  </sortState>
  <conditionalFormatting sqref="M1:M2">
    <cfRule type="cellIs" dxfId="23" priority="2" stopIfTrue="1" operator="lessThan">
      <formula>0</formula>
    </cfRule>
  </conditionalFormatting>
  <conditionalFormatting sqref="M3:M22">
    <cfRule type="cellIs" dxfId="22" priority="1" stopIfTrue="1" operator="lessThan">
      <formula>0</formula>
    </cfRule>
  </conditionalFormatting>
  <pageMargins left="0.7" right="0.7" top="0.78740200000000005" bottom="0.78740200000000005" header="0.3" footer="0.3"/>
  <pageSetup orientation="landscape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Q27"/>
  <sheetViews>
    <sheetView showGridLines="0" zoomScaleNormal="100" workbookViewId="0">
      <selection activeCell="O1" sqref="O1:P1048576"/>
    </sheetView>
  </sheetViews>
  <sheetFormatPr defaultColWidth="8.85546875" defaultRowHeight="15" customHeight="1" x14ac:dyDescent="0.25"/>
  <cols>
    <col min="1" max="1" width="3.85546875" style="13" customWidth="1"/>
    <col min="2" max="2" width="21.140625" style="23" customWidth="1"/>
    <col min="3" max="3" width="10.85546875" style="13" customWidth="1"/>
    <col min="4" max="4" width="7.85546875" style="23" customWidth="1"/>
    <col min="5" max="5" width="7.28515625" style="13" customWidth="1"/>
    <col min="6" max="6" width="4.7109375" style="13" customWidth="1"/>
    <col min="7" max="7" width="7.28515625" style="23" customWidth="1"/>
    <col min="8" max="8" width="4.28515625" style="13" customWidth="1"/>
    <col min="9" max="11" width="7.140625" style="13" customWidth="1"/>
    <col min="12" max="12" width="4.5703125" style="13" customWidth="1"/>
    <col min="13" max="13" width="6.5703125" style="13" customWidth="1"/>
    <col min="14" max="14" width="4.5703125" style="13" customWidth="1"/>
    <col min="15" max="16" width="7.5703125" style="13" customWidth="1"/>
    <col min="17" max="17" width="8.85546875" style="13" customWidth="1"/>
    <col min="18" max="18" width="19.7109375" style="13" customWidth="1"/>
    <col min="19" max="19" width="17.28515625" style="25" customWidth="1"/>
    <col min="20" max="251" width="8.85546875" style="13" customWidth="1"/>
  </cols>
  <sheetData>
    <row r="1" spans="1:251" ht="20.45" customHeight="1" x14ac:dyDescent="0.3">
      <c r="A1" s="2"/>
      <c r="B1" s="26"/>
      <c r="C1" s="4" t="s">
        <v>0</v>
      </c>
      <c r="D1" s="5"/>
      <c r="E1" s="6"/>
      <c r="F1" s="5"/>
      <c r="G1" s="7"/>
      <c r="H1" s="5"/>
      <c r="I1" s="8"/>
      <c r="J1" s="9"/>
      <c r="K1" s="22"/>
      <c r="L1" s="10"/>
      <c r="M1" s="40" t="s">
        <v>83</v>
      </c>
      <c r="N1" s="10"/>
      <c r="O1" s="11"/>
      <c r="P1" s="12"/>
      <c r="Q1"/>
      <c r="R1"/>
      <c r="S1" s="1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4.1" customHeight="1" thickBot="1" x14ac:dyDescent="0.3">
      <c r="A2" s="28"/>
      <c r="B2" s="38"/>
      <c r="C2" s="27" t="s">
        <v>87</v>
      </c>
      <c r="D2" s="14"/>
      <c r="E2" s="30"/>
      <c r="F2" s="14"/>
      <c r="G2" s="31"/>
      <c r="H2" s="14"/>
      <c r="I2" s="15"/>
      <c r="J2" s="32"/>
      <c r="K2" s="33"/>
      <c r="L2" s="34"/>
      <c r="M2" s="35" t="s">
        <v>88</v>
      </c>
      <c r="N2" s="34"/>
      <c r="O2" s="36"/>
      <c r="P2" s="37" t="s">
        <v>89</v>
      </c>
      <c r="Q2"/>
      <c r="R2"/>
      <c r="S2" s="12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35.25" customHeight="1" thickBot="1" x14ac:dyDescent="0.3">
      <c r="A3" s="178" t="s">
        <v>1</v>
      </c>
      <c r="B3" s="89" t="s">
        <v>3</v>
      </c>
      <c r="C3" s="91" t="s">
        <v>149</v>
      </c>
      <c r="D3" s="90" t="s">
        <v>4</v>
      </c>
      <c r="E3" s="90" t="s">
        <v>5</v>
      </c>
      <c r="F3" s="90" t="s">
        <v>6</v>
      </c>
      <c r="G3" s="100" t="s">
        <v>299</v>
      </c>
      <c r="H3" s="90" t="s">
        <v>6</v>
      </c>
      <c r="I3" s="93" t="s">
        <v>7</v>
      </c>
      <c r="J3" s="93" t="s">
        <v>8</v>
      </c>
      <c r="K3" s="93" t="s">
        <v>9</v>
      </c>
      <c r="L3" s="90" t="s">
        <v>6</v>
      </c>
      <c r="M3" s="90" t="s">
        <v>10</v>
      </c>
      <c r="N3" s="90" t="s">
        <v>6</v>
      </c>
      <c r="O3" s="90" t="s">
        <v>11</v>
      </c>
      <c r="P3" s="94" t="s">
        <v>12</v>
      </c>
      <c r="Q3"/>
      <c r="R3"/>
      <c r="S3" s="12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5" customHeight="1" x14ac:dyDescent="0.25">
      <c r="A4" s="179">
        <v>1</v>
      </c>
      <c r="B4" s="180" t="s">
        <v>262</v>
      </c>
      <c r="C4" s="82">
        <v>40745</v>
      </c>
      <c r="D4" s="83" t="s">
        <v>103</v>
      </c>
      <c r="E4" s="84">
        <v>9.91</v>
      </c>
      <c r="F4" s="85">
        <f t="shared" ref="F4:F24" si="0">RANK(E4,$E$4:$E$24,1)</f>
        <v>2</v>
      </c>
      <c r="G4" s="86">
        <v>34.659999999999997</v>
      </c>
      <c r="H4" s="85">
        <f t="shared" ref="H4:H24" si="1">RANK(G4,$G$4:$G$24,1)</f>
        <v>2</v>
      </c>
      <c r="I4" s="87">
        <v>347</v>
      </c>
      <c r="J4" s="87">
        <v>333</v>
      </c>
      <c r="K4" s="87">
        <f t="shared" ref="K4:K24" si="2">MAX(I4,J4)</f>
        <v>347</v>
      </c>
      <c r="L4" s="85">
        <f t="shared" ref="L4:L24" si="3">RANK(K4,$K$4:$K$24,0)</f>
        <v>1</v>
      </c>
      <c r="M4" s="88">
        <v>20.100000000000001</v>
      </c>
      <c r="N4" s="85">
        <f t="shared" ref="N4:N24" si="4">RANK(M4,$M$4:$M$24,0)</f>
        <v>4</v>
      </c>
      <c r="O4" s="87">
        <f t="shared" ref="O4:O24" si="5">SUM(F4,H4,L4,N4)</f>
        <v>9</v>
      </c>
      <c r="P4" s="181">
        <f t="shared" ref="P4:P14" si="6">RANK(O4,$O$4:$O$24,1)</f>
        <v>1</v>
      </c>
      <c r="Q4"/>
      <c r="R4" s="115" t="s">
        <v>262</v>
      </c>
      <c r="S4" s="128" t="s">
        <v>103</v>
      </c>
      <c r="T4" s="106">
        <v>11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15" customHeight="1" x14ac:dyDescent="0.25">
      <c r="A5" s="19">
        <v>2</v>
      </c>
      <c r="B5" s="117" t="s">
        <v>16</v>
      </c>
      <c r="C5" s="72">
        <v>40563</v>
      </c>
      <c r="D5" s="73" t="s">
        <v>98</v>
      </c>
      <c r="E5" s="74">
        <v>9.9</v>
      </c>
      <c r="F5" s="85">
        <f t="shared" si="0"/>
        <v>1</v>
      </c>
      <c r="G5" s="75">
        <v>34.15</v>
      </c>
      <c r="H5" s="85">
        <f t="shared" si="1"/>
        <v>1</v>
      </c>
      <c r="I5" s="1">
        <v>340</v>
      </c>
      <c r="J5" s="1">
        <v>338</v>
      </c>
      <c r="K5" s="1">
        <f t="shared" si="2"/>
        <v>340</v>
      </c>
      <c r="L5" s="85">
        <f t="shared" si="3"/>
        <v>2</v>
      </c>
      <c r="M5" s="76">
        <v>14</v>
      </c>
      <c r="N5" s="85">
        <f t="shared" si="4"/>
        <v>11</v>
      </c>
      <c r="O5" s="1">
        <f t="shared" si="5"/>
        <v>15</v>
      </c>
      <c r="P5" s="181">
        <f t="shared" si="6"/>
        <v>2</v>
      </c>
      <c r="Q5"/>
      <c r="R5" s="117" t="s">
        <v>16</v>
      </c>
      <c r="S5" s="126" t="s">
        <v>98</v>
      </c>
      <c r="T5" s="107">
        <v>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15" customHeight="1" x14ac:dyDescent="0.25">
      <c r="A6" s="19">
        <v>3</v>
      </c>
      <c r="B6" s="117" t="s">
        <v>264</v>
      </c>
      <c r="C6" s="72">
        <v>40549</v>
      </c>
      <c r="D6" s="73" t="s">
        <v>103</v>
      </c>
      <c r="E6" s="74">
        <v>10.44</v>
      </c>
      <c r="F6" s="85">
        <f t="shared" si="0"/>
        <v>4</v>
      </c>
      <c r="G6" s="75">
        <v>37.159999999999997</v>
      </c>
      <c r="H6" s="85">
        <f t="shared" si="1"/>
        <v>4</v>
      </c>
      <c r="I6" s="1">
        <v>276</v>
      </c>
      <c r="J6" s="1">
        <v>290</v>
      </c>
      <c r="K6" s="1">
        <f t="shared" si="2"/>
        <v>290</v>
      </c>
      <c r="L6" s="85">
        <f t="shared" si="3"/>
        <v>7</v>
      </c>
      <c r="M6" s="76">
        <v>20.9</v>
      </c>
      <c r="N6" s="85">
        <f t="shared" si="4"/>
        <v>2</v>
      </c>
      <c r="O6" s="1">
        <f t="shared" si="5"/>
        <v>17</v>
      </c>
      <c r="P6" s="181">
        <f t="shared" si="6"/>
        <v>3</v>
      </c>
      <c r="Q6"/>
      <c r="R6" s="117" t="s">
        <v>264</v>
      </c>
      <c r="S6" s="126" t="s">
        <v>103</v>
      </c>
      <c r="T6" s="107">
        <v>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15" customHeight="1" x14ac:dyDescent="0.25">
      <c r="A7" s="19">
        <v>4</v>
      </c>
      <c r="B7" s="117" t="s">
        <v>268</v>
      </c>
      <c r="C7" s="72">
        <v>40573</v>
      </c>
      <c r="D7" s="73" t="s">
        <v>106</v>
      </c>
      <c r="E7" s="74">
        <v>10.050000000000001</v>
      </c>
      <c r="F7" s="85">
        <f t="shared" si="0"/>
        <v>3</v>
      </c>
      <c r="G7" s="75">
        <v>35.11</v>
      </c>
      <c r="H7" s="85">
        <f t="shared" si="1"/>
        <v>3</v>
      </c>
      <c r="I7" s="1">
        <v>328</v>
      </c>
      <c r="J7" s="1">
        <v>294</v>
      </c>
      <c r="K7" s="1">
        <f t="shared" si="2"/>
        <v>328</v>
      </c>
      <c r="L7" s="85">
        <f t="shared" si="3"/>
        <v>3</v>
      </c>
      <c r="M7" s="76">
        <v>16.61</v>
      </c>
      <c r="N7" s="85">
        <f t="shared" si="4"/>
        <v>9</v>
      </c>
      <c r="O7" s="1">
        <f t="shared" si="5"/>
        <v>18</v>
      </c>
      <c r="P7" s="181">
        <f t="shared" si="6"/>
        <v>4</v>
      </c>
      <c r="Q7"/>
      <c r="R7" s="117" t="s">
        <v>268</v>
      </c>
      <c r="S7" s="126" t="s">
        <v>106</v>
      </c>
      <c r="T7" s="107">
        <v>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5" customHeight="1" x14ac:dyDescent="0.25">
      <c r="A8" s="19">
        <v>5</v>
      </c>
      <c r="B8" s="117" t="s">
        <v>17</v>
      </c>
      <c r="C8" s="72">
        <v>40831</v>
      </c>
      <c r="D8" s="73" t="s">
        <v>98</v>
      </c>
      <c r="E8" s="74">
        <v>10.55</v>
      </c>
      <c r="F8" s="85">
        <f t="shared" si="0"/>
        <v>7</v>
      </c>
      <c r="G8" s="75">
        <v>37.380000000000003</v>
      </c>
      <c r="H8" s="85">
        <f t="shared" si="1"/>
        <v>5</v>
      </c>
      <c r="I8" s="1">
        <v>293</v>
      </c>
      <c r="J8" s="1">
        <v>295</v>
      </c>
      <c r="K8" s="1">
        <f t="shared" si="2"/>
        <v>295</v>
      </c>
      <c r="L8" s="85">
        <f t="shared" si="3"/>
        <v>6</v>
      </c>
      <c r="M8" s="76">
        <v>20.350000000000001</v>
      </c>
      <c r="N8" s="85">
        <f t="shared" si="4"/>
        <v>3</v>
      </c>
      <c r="O8" s="1">
        <f t="shared" si="5"/>
        <v>21</v>
      </c>
      <c r="P8" s="181">
        <f t="shared" si="6"/>
        <v>5</v>
      </c>
      <c r="Q8"/>
      <c r="R8" s="117" t="s">
        <v>17</v>
      </c>
      <c r="S8" s="126" t="s">
        <v>98</v>
      </c>
      <c r="T8" s="107">
        <v>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5" customHeight="1" x14ac:dyDescent="0.25">
      <c r="A9" s="19">
        <v>6</v>
      </c>
      <c r="B9" s="117" t="s">
        <v>15</v>
      </c>
      <c r="C9" s="72">
        <v>40720</v>
      </c>
      <c r="D9" s="73" t="s">
        <v>98</v>
      </c>
      <c r="E9" s="74">
        <v>10.82</v>
      </c>
      <c r="F9" s="85">
        <f t="shared" si="0"/>
        <v>9</v>
      </c>
      <c r="G9" s="75">
        <v>39.07</v>
      </c>
      <c r="H9" s="85">
        <f t="shared" si="1"/>
        <v>10</v>
      </c>
      <c r="I9" s="1">
        <v>272</v>
      </c>
      <c r="J9" s="1">
        <v>296</v>
      </c>
      <c r="K9" s="1">
        <f t="shared" si="2"/>
        <v>296</v>
      </c>
      <c r="L9" s="85">
        <f t="shared" si="3"/>
        <v>5</v>
      </c>
      <c r="M9" s="76">
        <v>23.1</v>
      </c>
      <c r="N9" s="85">
        <f t="shared" si="4"/>
        <v>1</v>
      </c>
      <c r="O9" s="1">
        <f t="shared" si="5"/>
        <v>25</v>
      </c>
      <c r="P9" s="181">
        <f t="shared" si="6"/>
        <v>6</v>
      </c>
      <c r="Q9"/>
      <c r="R9" s="117" t="s">
        <v>15</v>
      </c>
      <c r="S9" s="126" t="s">
        <v>98</v>
      </c>
      <c r="T9" s="107">
        <v>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15" customHeight="1" x14ac:dyDescent="0.25">
      <c r="A10" s="19">
        <v>7</v>
      </c>
      <c r="B10" s="117" t="s">
        <v>261</v>
      </c>
      <c r="C10" s="72">
        <v>40578</v>
      </c>
      <c r="D10" s="73" t="s">
        <v>103</v>
      </c>
      <c r="E10" s="74">
        <v>10.66</v>
      </c>
      <c r="F10" s="85">
        <f t="shared" si="0"/>
        <v>8</v>
      </c>
      <c r="G10" s="75">
        <v>37.380000000000003</v>
      </c>
      <c r="H10" s="85">
        <f t="shared" si="1"/>
        <v>5</v>
      </c>
      <c r="I10" s="1">
        <v>285</v>
      </c>
      <c r="J10" s="1">
        <v>282</v>
      </c>
      <c r="K10" s="1">
        <f t="shared" si="2"/>
        <v>285</v>
      </c>
      <c r="L10" s="85">
        <f t="shared" si="3"/>
        <v>8</v>
      </c>
      <c r="M10" s="76">
        <v>18.309999999999999</v>
      </c>
      <c r="N10" s="85">
        <f t="shared" si="4"/>
        <v>8</v>
      </c>
      <c r="O10" s="1">
        <f t="shared" si="5"/>
        <v>29</v>
      </c>
      <c r="P10" s="181">
        <f t="shared" si="6"/>
        <v>7</v>
      </c>
      <c r="Q10"/>
      <c r="R10" s="117" t="s">
        <v>261</v>
      </c>
      <c r="S10" s="126" t="s">
        <v>103</v>
      </c>
      <c r="T10" s="107">
        <v>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5" customHeight="1" x14ac:dyDescent="0.25">
      <c r="A11" s="19">
        <v>8</v>
      </c>
      <c r="B11" s="117" t="s">
        <v>39</v>
      </c>
      <c r="C11" s="72">
        <v>40744</v>
      </c>
      <c r="D11" s="73" t="s">
        <v>108</v>
      </c>
      <c r="E11" s="74">
        <v>10.51</v>
      </c>
      <c r="F11" s="85">
        <f t="shared" si="0"/>
        <v>5</v>
      </c>
      <c r="G11" s="75">
        <v>37.97</v>
      </c>
      <c r="H11" s="85">
        <f t="shared" si="1"/>
        <v>7</v>
      </c>
      <c r="I11" s="1">
        <v>253</v>
      </c>
      <c r="J11" s="1">
        <v>235</v>
      </c>
      <c r="K11" s="1">
        <f t="shared" si="2"/>
        <v>253</v>
      </c>
      <c r="L11" s="85">
        <f t="shared" si="3"/>
        <v>15</v>
      </c>
      <c r="M11" s="76">
        <v>19.89</v>
      </c>
      <c r="N11" s="85">
        <f t="shared" si="4"/>
        <v>5</v>
      </c>
      <c r="O11" s="1">
        <f t="shared" si="5"/>
        <v>32</v>
      </c>
      <c r="P11" s="181">
        <f t="shared" si="6"/>
        <v>8</v>
      </c>
      <c r="Q11"/>
      <c r="R11" s="117" t="s">
        <v>39</v>
      </c>
      <c r="S11" s="126" t="s">
        <v>108</v>
      </c>
      <c r="T11" s="107">
        <v>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5" customHeight="1" x14ac:dyDescent="0.25">
      <c r="A12" s="19">
        <v>9</v>
      </c>
      <c r="B12" s="117" t="s">
        <v>272</v>
      </c>
      <c r="C12" s="72">
        <v>40880</v>
      </c>
      <c r="D12" s="73" t="s">
        <v>94</v>
      </c>
      <c r="E12" s="74">
        <v>10.51</v>
      </c>
      <c r="F12" s="85">
        <f t="shared" si="0"/>
        <v>5</v>
      </c>
      <c r="G12" s="75">
        <v>38.06</v>
      </c>
      <c r="H12" s="85">
        <f t="shared" si="1"/>
        <v>8</v>
      </c>
      <c r="I12" s="1">
        <v>302</v>
      </c>
      <c r="J12" s="77" t="s">
        <v>300</v>
      </c>
      <c r="K12" s="1">
        <f t="shared" si="2"/>
        <v>302</v>
      </c>
      <c r="L12" s="85">
        <f t="shared" si="3"/>
        <v>4</v>
      </c>
      <c r="M12" s="76">
        <v>9.84</v>
      </c>
      <c r="N12" s="85">
        <f t="shared" si="4"/>
        <v>18</v>
      </c>
      <c r="O12" s="1">
        <f t="shared" si="5"/>
        <v>35</v>
      </c>
      <c r="P12" s="181">
        <f t="shared" si="6"/>
        <v>9</v>
      </c>
      <c r="Q12"/>
      <c r="R12" s="117" t="s">
        <v>272</v>
      </c>
      <c r="S12" s="126" t="s">
        <v>94</v>
      </c>
      <c r="T12" s="107">
        <v>2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15" customHeight="1" thickBot="1" x14ac:dyDescent="0.3">
      <c r="A13" s="19">
        <v>10</v>
      </c>
      <c r="B13" s="117" t="s">
        <v>269</v>
      </c>
      <c r="C13" s="72">
        <v>40751</v>
      </c>
      <c r="D13" s="73" t="s">
        <v>94</v>
      </c>
      <c r="E13" s="74">
        <v>10.87</v>
      </c>
      <c r="F13" s="85">
        <f t="shared" si="0"/>
        <v>11</v>
      </c>
      <c r="G13" s="75">
        <v>41.8</v>
      </c>
      <c r="H13" s="85">
        <f t="shared" si="1"/>
        <v>15</v>
      </c>
      <c r="I13" s="1">
        <v>278</v>
      </c>
      <c r="J13" s="1">
        <v>248</v>
      </c>
      <c r="K13" s="1">
        <f t="shared" si="2"/>
        <v>278</v>
      </c>
      <c r="L13" s="85">
        <f t="shared" si="3"/>
        <v>9</v>
      </c>
      <c r="M13" s="76">
        <v>18.63</v>
      </c>
      <c r="N13" s="85">
        <f t="shared" si="4"/>
        <v>7</v>
      </c>
      <c r="O13" s="1">
        <f t="shared" si="5"/>
        <v>42</v>
      </c>
      <c r="P13" s="181">
        <f t="shared" si="6"/>
        <v>10</v>
      </c>
      <c r="Q13"/>
      <c r="R13" s="118" t="s">
        <v>269</v>
      </c>
      <c r="S13" s="129" t="s">
        <v>94</v>
      </c>
      <c r="T13" s="108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15" customHeight="1" x14ac:dyDescent="0.25">
      <c r="A14" s="19">
        <v>11</v>
      </c>
      <c r="B14" s="117" t="s">
        <v>267</v>
      </c>
      <c r="C14" s="72">
        <v>40889</v>
      </c>
      <c r="D14" s="73" t="s">
        <v>103</v>
      </c>
      <c r="E14" s="74">
        <v>11.18</v>
      </c>
      <c r="F14" s="85">
        <f t="shared" si="0"/>
        <v>16</v>
      </c>
      <c r="G14" s="75">
        <v>39.68</v>
      </c>
      <c r="H14" s="85">
        <f t="shared" si="1"/>
        <v>11</v>
      </c>
      <c r="I14" s="1">
        <v>273</v>
      </c>
      <c r="J14" s="1">
        <v>277</v>
      </c>
      <c r="K14" s="1">
        <f t="shared" si="2"/>
        <v>277</v>
      </c>
      <c r="L14" s="85">
        <f t="shared" si="3"/>
        <v>10</v>
      </c>
      <c r="M14" s="76">
        <v>14.91</v>
      </c>
      <c r="N14" s="85">
        <f t="shared" si="4"/>
        <v>10</v>
      </c>
      <c r="O14" s="1">
        <f t="shared" si="5"/>
        <v>47</v>
      </c>
      <c r="P14" s="181">
        <f t="shared" si="6"/>
        <v>11</v>
      </c>
      <c r="Q14"/>
      <c r="R14"/>
      <c r="S14" s="12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15" customHeight="1" x14ac:dyDescent="0.25">
      <c r="A15" s="19">
        <v>12</v>
      </c>
      <c r="B15" s="117" t="s">
        <v>80</v>
      </c>
      <c r="C15" s="72">
        <v>40902</v>
      </c>
      <c r="D15" s="73" t="s">
        <v>98</v>
      </c>
      <c r="E15" s="74">
        <v>10.84</v>
      </c>
      <c r="F15" s="85">
        <f t="shared" si="0"/>
        <v>10</v>
      </c>
      <c r="G15" s="75">
        <v>40.44</v>
      </c>
      <c r="H15" s="85">
        <f t="shared" si="1"/>
        <v>13</v>
      </c>
      <c r="I15" s="1">
        <v>262</v>
      </c>
      <c r="J15" s="1">
        <v>238</v>
      </c>
      <c r="K15" s="1">
        <f t="shared" si="2"/>
        <v>262</v>
      </c>
      <c r="L15" s="85">
        <f t="shared" si="3"/>
        <v>12</v>
      </c>
      <c r="M15" s="76">
        <v>13.65</v>
      </c>
      <c r="N15" s="85">
        <f t="shared" si="4"/>
        <v>13</v>
      </c>
      <c r="O15" s="1">
        <f t="shared" si="5"/>
        <v>48</v>
      </c>
      <c r="P15" s="181">
        <v>12</v>
      </c>
      <c r="Q15"/>
      <c r="R15"/>
      <c r="S15" s="12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15" customHeight="1" x14ac:dyDescent="0.25">
      <c r="A16" s="19">
        <v>13</v>
      </c>
      <c r="B16" s="117" t="s">
        <v>265</v>
      </c>
      <c r="C16" s="72">
        <v>40686</v>
      </c>
      <c r="D16" s="73" t="s">
        <v>106</v>
      </c>
      <c r="E16" s="74">
        <v>11.07</v>
      </c>
      <c r="F16" s="85">
        <f t="shared" si="0"/>
        <v>13</v>
      </c>
      <c r="G16" s="75">
        <v>43.98</v>
      </c>
      <c r="H16" s="85">
        <f t="shared" si="1"/>
        <v>18</v>
      </c>
      <c r="I16" s="1">
        <v>243</v>
      </c>
      <c r="J16" s="1">
        <v>242</v>
      </c>
      <c r="K16" s="1">
        <f t="shared" si="2"/>
        <v>243</v>
      </c>
      <c r="L16" s="85">
        <f t="shared" si="3"/>
        <v>17</v>
      </c>
      <c r="M16" s="76">
        <v>18.850000000000001</v>
      </c>
      <c r="N16" s="85">
        <f t="shared" si="4"/>
        <v>6</v>
      </c>
      <c r="O16" s="1">
        <f t="shared" si="5"/>
        <v>54</v>
      </c>
      <c r="P16" s="181">
        <f>RANK(O16,$O$4:$O$24,1)</f>
        <v>13</v>
      </c>
      <c r="Q16"/>
      <c r="R16"/>
      <c r="S16" s="12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5" customHeight="1" x14ac:dyDescent="0.25">
      <c r="A17" s="19">
        <v>14</v>
      </c>
      <c r="B17" s="117" t="s">
        <v>259</v>
      </c>
      <c r="C17" s="72">
        <v>40896</v>
      </c>
      <c r="D17" s="73" t="s">
        <v>98</v>
      </c>
      <c r="E17" s="74">
        <v>11.07</v>
      </c>
      <c r="F17" s="85">
        <f t="shared" si="0"/>
        <v>13</v>
      </c>
      <c r="G17" s="75">
        <v>40.369999999999997</v>
      </c>
      <c r="H17" s="85">
        <f t="shared" si="1"/>
        <v>12</v>
      </c>
      <c r="I17" s="1">
        <v>260</v>
      </c>
      <c r="J17" s="1">
        <v>226</v>
      </c>
      <c r="K17" s="1">
        <f t="shared" si="2"/>
        <v>260</v>
      </c>
      <c r="L17" s="85">
        <f t="shared" si="3"/>
        <v>13</v>
      </c>
      <c r="M17" s="76">
        <v>9.18</v>
      </c>
      <c r="N17" s="85">
        <f t="shared" si="4"/>
        <v>19</v>
      </c>
      <c r="O17" s="1">
        <f t="shared" si="5"/>
        <v>57</v>
      </c>
      <c r="P17" s="181">
        <f>RANK(O17,$O$4:$O$24,1)</f>
        <v>14</v>
      </c>
      <c r="Q17"/>
      <c r="R17"/>
      <c r="S17" s="12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5" customHeight="1" x14ac:dyDescent="0.25">
      <c r="A18" s="19">
        <v>15</v>
      </c>
      <c r="B18" s="117" t="s">
        <v>28</v>
      </c>
      <c r="C18" s="72">
        <v>40663</v>
      </c>
      <c r="D18" s="73" t="s">
        <v>103</v>
      </c>
      <c r="E18" s="74">
        <v>11.82</v>
      </c>
      <c r="F18" s="85">
        <f t="shared" si="0"/>
        <v>19</v>
      </c>
      <c r="G18" s="75">
        <v>41.22</v>
      </c>
      <c r="H18" s="85">
        <f t="shared" si="1"/>
        <v>14</v>
      </c>
      <c r="I18" s="1">
        <v>252</v>
      </c>
      <c r="J18" s="1">
        <v>251</v>
      </c>
      <c r="K18" s="1">
        <f t="shared" si="2"/>
        <v>252</v>
      </c>
      <c r="L18" s="85">
        <f t="shared" si="3"/>
        <v>16</v>
      </c>
      <c r="M18" s="76">
        <v>13.86</v>
      </c>
      <c r="N18" s="85">
        <f t="shared" si="4"/>
        <v>12</v>
      </c>
      <c r="O18" s="1">
        <f t="shared" si="5"/>
        <v>61</v>
      </c>
      <c r="P18" s="181">
        <f>RANK(O18,$O$4:$O$24,1)</f>
        <v>15</v>
      </c>
      <c r="Q18"/>
      <c r="R18"/>
      <c r="S18" s="12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5" customHeight="1" x14ac:dyDescent="0.25">
      <c r="A19" s="19">
        <v>16</v>
      </c>
      <c r="B19" s="117" t="s">
        <v>270</v>
      </c>
      <c r="C19" s="72">
        <v>40870</v>
      </c>
      <c r="D19" s="73" t="s">
        <v>98</v>
      </c>
      <c r="E19" s="74">
        <v>11.02</v>
      </c>
      <c r="F19" s="85">
        <f t="shared" si="0"/>
        <v>12</v>
      </c>
      <c r="G19" s="75">
        <v>38.08</v>
      </c>
      <c r="H19" s="85">
        <f t="shared" si="1"/>
        <v>9</v>
      </c>
      <c r="I19" s="1">
        <v>194</v>
      </c>
      <c r="J19" s="1">
        <v>203</v>
      </c>
      <c r="K19" s="1">
        <f t="shared" si="2"/>
        <v>203</v>
      </c>
      <c r="L19" s="85">
        <f t="shared" si="3"/>
        <v>21</v>
      </c>
      <c r="M19" s="76">
        <v>8.5500000000000007</v>
      </c>
      <c r="N19" s="85">
        <f t="shared" si="4"/>
        <v>21</v>
      </c>
      <c r="O19" s="1">
        <f t="shared" si="5"/>
        <v>63</v>
      </c>
      <c r="P19" s="181">
        <f>RANK(O19,$O$4:$O$24,1)</f>
        <v>16</v>
      </c>
      <c r="Q19"/>
      <c r="R19"/>
      <c r="S19" s="12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15" customHeight="1" x14ac:dyDescent="0.25">
      <c r="A20" s="19">
        <v>17</v>
      </c>
      <c r="B20" s="117" t="s">
        <v>263</v>
      </c>
      <c r="C20" s="72">
        <v>40631</v>
      </c>
      <c r="D20" s="73" t="s">
        <v>106</v>
      </c>
      <c r="E20" s="74">
        <v>11.08</v>
      </c>
      <c r="F20" s="85">
        <f t="shared" si="0"/>
        <v>15</v>
      </c>
      <c r="G20" s="75">
        <v>42.34</v>
      </c>
      <c r="H20" s="85">
        <f t="shared" si="1"/>
        <v>16</v>
      </c>
      <c r="I20" s="1">
        <v>218</v>
      </c>
      <c r="J20" s="1">
        <v>212</v>
      </c>
      <c r="K20" s="1">
        <f t="shared" si="2"/>
        <v>218</v>
      </c>
      <c r="L20" s="85">
        <f t="shared" si="3"/>
        <v>19</v>
      </c>
      <c r="M20" s="76">
        <v>12.16</v>
      </c>
      <c r="N20" s="85">
        <f t="shared" si="4"/>
        <v>14</v>
      </c>
      <c r="O20" s="1">
        <f t="shared" si="5"/>
        <v>64</v>
      </c>
      <c r="P20" s="181">
        <v>17</v>
      </c>
      <c r="Q20"/>
      <c r="R20"/>
      <c r="S20" s="1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15" customHeight="1" x14ac:dyDescent="0.25">
      <c r="A21" s="19">
        <v>18</v>
      </c>
      <c r="B21" s="117" t="s">
        <v>273</v>
      </c>
      <c r="C21" s="72">
        <v>40573</v>
      </c>
      <c r="D21" s="73" t="s">
        <v>94</v>
      </c>
      <c r="E21" s="74">
        <v>11.85</v>
      </c>
      <c r="F21" s="85">
        <f t="shared" si="0"/>
        <v>20</v>
      </c>
      <c r="G21" s="75">
        <v>44.52</v>
      </c>
      <c r="H21" s="85">
        <f t="shared" si="1"/>
        <v>19</v>
      </c>
      <c r="I21" s="1">
        <v>276</v>
      </c>
      <c r="J21" s="1">
        <v>244</v>
      </c>
      <c r="K21" s="1">
        <f t="shared" si="2"/>
        <v>276</v>
      </c>
      <c r="L21" s="85">
        <f t="shared" si="3"/>
        <v>11</v>
      </c>
      <c r="M21" s="76">
        <v>10.85</v>
      </c>
      <c r="N21" s="85">
        <f t="shared" si="4"/>
        <v>17</v>
      </c>
      <c r="O21" s="1">
        <f t="shared" si="5"/>
        <v>67</v>
      </c>
      <c r="P21" s="181">
        <f>RANK(O21,$O$4:$O$24,1)</f>
        <v>18</v>
      </c>
      <c r="Q21"/>
      <c r="R21" s="16"/>
      <c r="S21" s="124"/>
      <c r="T21" s="1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15" customHeight="1" x14ac:dyDescent="0.25">
      <c r="A22" s="19">
        <v>19</v>
      </c>
      <c r="B22" s="117" t="s">
        <v>271</v>
      </c>
      <c r="C22" s="72">
        <v>40713</v>
      </c>
      <c r="D22" s="73" t="s">
        <v>101</v>
      </c>
      <c r="E22" s="74">
        <v>11.78</v>
      </c>
      <c r="F22" s="85">
        <f t="shared" si="0"/>
        <v>18</v>
      </c>
      <c r="G22" s="75">
        <v>44.94</v>
      </c>
      <c r="H22" s="85">
        <f t="shared" si="1"/>
        <v>20</v>
      </c>
      <c r="I22" s="1">
        <v>229</v>
      </c>
      <c r="J22" s="1">
        <v>212</v>
      </c>
      <c r="K22" s="1">
        <f t="shared" si="2"/>
        <v>229</v>
      </c>
      <c r="L22" s="85">
        <f t="shared" si="3"/>
        <v>18</v>
      </c>
      <c r="M22" s="76">
        <v>11.32</v>
      </c>
      <c r="N22" s="85">
        <f t="shared" si="4"/>
        <v>15</v>
      </c>
      <c r="O22" s="1">
        <f t="shared" si="5"/>
        <v>71</v>
      </c>
      <c r="P22" s="181">
        <f>RANK(O22,$O$4:$O$24,1)</f>
        <v>19</v>
      </c>
      <c r="Q22"/>
      <c r="R22" s="16"/>
      <c r="S22" s="124"/>
      <c r="T22" s="1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15" customHeight="1" x14ac:dyDescent="0.25">
      <c r="A23" s="19">
        <v>20</v>
      </c>
      <c r="B23" s="117" t="s">
        <v>72</v>
      </c>
      <c r="C23" s="72">
        <v>40763</v>
      </c>
      <c r="D23" s="73" t="s">
        <v>101</v>
      </c>
      <c r="E23" s="74">
        <v>11.91</v>
      </c>
      <c r="F23" s="85">
        <f t="shared" si="0"/>
        <v>21</v>
      </c>
      <c r="G23" s="75">
        <v>47.5</v>
      </c>
      <c r="H23" s="85">
        <f t="shared" si="1"/>
        <v>21</v>
      </c>
      <c r="I23" s="1">
        <v>255</v>
      </c>
      <c r="J23" s="1">
        <v>253</v>
      </c>
      <c r="K23" s="1">
        <f t="shared" si="2"/>
        <v>255</v>
      </c>
      <c r="L23" s="85">
        <f t="shared" si="3"/>
        <v>14</v>
      </c>
      <c r="M23" s="76">
        <v>11.18</v>
      </c>
      <c r="N23" s="85">
        <f t="shared" si="4"/>
        <v>16</v>
      </c>
      <c r="O23" s="1">
        <f t="shared" si="5"/>
        <v>72</v>
      </c>
      <c r="P23" s="181">
        <f>RANK(O23,$O$4:$O$24,1)</f>
        <v>20</v>
      </c>
      <c r="Q23"/>
      <c r="R23"/>
      <c r="S23" s="120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15" customHeight="1" thickBot="1" x14ac:dyDescent="0.3">
      <c r="A24" s="19">
        <v>21</v>
      </c>
      <c r="B24" s="118" t="s">
        <v>266</v>
      </c>
      <c r="C24" s="141">
        <v>40751</v>
      </c>
      <c r="D24" s="142" t="s">
        <v>98</v>
      </c>
      <c r="E24" s="143">
        <v>11.42</v>
      </c>
      <c r="F24" s="182">
        <f t="shared" si="0"/>
        <v>17</v>
      </c>
      <c r="G24" s="147">
        <v>43.69</v>
      </c>
      <c r="H24" s="182">
        <f t="shared" si="1"/>
        <v>17</v>
      </c>
      <c r="I24" s="145">
        <v>215</v>
      </c>
      <c r="J24" s="145">
        <v>214</v>
      </c>
      <c r="K24" s="145">
        <f t="shared" si="2"/>
        <v>215</v>
      </c>
      <c r="L24" s="182">
        <f t="shared" si="3"/>
        <v>20</v>
      </c>
      <c r="M24" s="146">
        <v>8.64</v>
      </c>
      <c r="N24" s="182">
        <f t="shared" si="4"/>
        <v>20</v>
      </c>
      <c r="O24" s="145">
        <f t="shared" si="5"/>
        <v>74</v>
      </c>
      <c r="P24" s="183">
        <f>RANK(O24,$O$4:$O$24,1)</f>
        <v>21</v>
      </c>
      <c r="Q24"/>
      <c r="R24"/>
      <c r="S24" s="12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5" customHeight="1" thickBot="1" x14ac:dyDescent="0.3">
      <c r="R25"/>
      <c r="S25" s="120"/>
      <c r="T25"/>
    </row>
    <row r="26" spans="1:251" ht="15" customHeight="1" x14ac:dyDescent="0.25">
      <c r="A26" s="165">
        <v>22</v>
      </c>
      <c r="B26" s="166" t="s">
        <v>258</v>
      </c>
      <c r="C26" s="167">
        <v>40652</v>
      </c>
      <c r="D26" s="168" t="s">
        <v>101</v>
      </c>
      <c r="E26" s="169">
        <v>12.34</v>
      </c>
      <c r="F26" s="170"/>
      <c r="G26" s="171" t="s">
        <v>301</v>
      </c>
      <c r="H26" s="170" t="s">
        <v>304</v>
      </c>
      <c r="I26" s="172">
        <v>177</v>
      </c>
      <c r="J26" s="172">
        <v>170</v>
      </c>
      <c r="K26" s="172">
        <f>MAX(I26,J26)</f>
        <v>177</v>
      </c>
      <c r="L26" s="170"/>
      <c r="M26" s="173">
        <v>8.2200000000000006</v>
      </c>
      <c r="N26" s="170"/>
      <c r="O26" s="174" t="s">
        <v>298</v>
      </c>
      <c r="P26" s="175" t="s">
        <v>304</v>
      </c>
      <c r="Q26"/>
      <c r="R26"/>
      <c r="S26" s="1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15" customHeight="1" thickBot="1" x14ac:dyDescent="0.3">
      <c r="A27" s="176">
        <v>23</v>
      </c>
      <c r="B27" s="140" t="s">
        <v>260</v>
      </c>
      <c r="C27" s="141">
        <v>40899</v>
      </c>
      <c r="D27" s="142" t="s">
        <v>101</v>
      </c>
      <c r="E27" s="149">
        <v>11.15</v>
      </c>
      <c r="F27" s="144"/>
      <c r="G27" s="150" t="s">
        <v>301</v>
      </c>
      <c r="H27" s="144" t="s">
        <v>304</v>
      </c>
      <c r="I27" s="145">
        <v>230</v>
      </c>
      <c r="J27" s="145">
        <v>228</v>
      </c>
      <c r="K27" s="145">
        <f>MAX(I27,J27)</f>
        <v>230</v>
      </c>
      <c r="L27" s="144"/>
      <c r="M27" s="146">
        <v>12.04</v>
      </c>
      <c r="N27" s="144"/>
      <c r="O27" s="148" t="s">
        <v>298</v>
      </c>
      <c r="P27" s="177" t="s">
        <v>304</v>
      </c>
      <c r="Q27"/>
      <c r="R27"/>
      <c r="S27" s="12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</sheetData>
  <sortState xmlns:xlrd2="http://schemas.microsoft.com/office/spreadsheetml/2017/richdata2" ref="B4:P24">
    <sortCondition ref="P4:P24"/>
  </sortState>
  <conditionalFormatting sqref="M2">
    <cfRule type="cellIs" dxfId="21" priority="4" stopIfTrue="1" operator="lessThan">
      <formula>0</formula>
    </cfRule>
  </conditionalFormatting>
  <conditionalFormatting sqref="M3:M24">
    <cfRule type="cellIs" dxfId="20" priority="3" stopIfTrue="1" operator="lessThan">
      <formula>0</formula>
    </cfRule>
  </conditionalFormatting>
  <conditionalFormatting sqref="M1">
    <cfRule type="cellIs" dxfId="19" priority="2" stopIfTrue="1" operator="lessThan">
      <formula>0</formula>
    </cfRule>
  </conditionalFormatting>
  <conditionalFormatting sqref="M26:M27">
    <cfRule type="cellIs" dxfId="18" priority="1" stopIfTrue="1" operator="lessThan">
      <formula>0</formula>
    </cfRule>
  </conditionalFormatting>
  <pageMargins left="0.7" right="0.7" top="0.78740200000000005" bottom="0.78740200000000005" header="0.3" footer="0.3"/>
  <pageSetup orientation="landscape" r:id="rId1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P30"/>
  <sheetViews>
    <sheetView showGridLines="0" workbookViewId="0">
      <selection activeCell="N1" sqref="N1:N1048576"/>
    </sheetView>
  </sheetViews>
  <sheetFormatPr defaultColWidth="8.85546875" defaultRowHeight="15" customHeight="1" x14ac:dyDescent="0.25"/>
  <cols>
    <col min="1" max="1" width="3.85546875" style="13" customWidth="1"/>
    <col min="2" max="2" width="22.85546875" style="23" customWidth="1"/>
    <col min="3" max="3" width="10.42578125" style="13" customWidth="1"/>
    <col min="4" max="4" width="8" style="23" customWidth="1"/>
    <col min="5" max="5" width="8.28515625" style="13" customWidth="1"/>
    <col min="6" max="6" width="4.28515625" style="13" customWidth="1"/>
    <col min="7" max="7" width="9.140625" style="23" customWidth="1"/>
    <col min="8" max="8" width="4.5703125" style="13" customWidth="1"/>
    <col min="9" max="11" width="7.140625" style="13" customWidth="1"/>
    <col min="12" max="12" width="4" style="13" customWidth="1"/>
    <col min="13" max="13" width="9.140625" style="13" customWidth="1"/>
    <col min="14" max="14" width="4.5703125" style="13" customWidth="1"/>
    <col min="15" max="16" width="7.5703125" style="13" customWidth="1"/>
    <col min="17" max="17" width="8.85546875" style="13" customWidth="1"/>
    <col min="18" max="18" width="19.7109375" style="13" customWidth="1"/>
    <col min="19" max="19" width="17.28515625" style="25" customWidth="1"/>
    <col min="20" max="250" width="8.85546875" style="13" customWidth="1"/>
  </cols>
  <sheetData>
    <row r="1" spans="1:250" ht="20.45" customHeight="1" x14ac:dyDescent="0.3">
      <c r="A1" s="2"/>
      <c r="B1" s="26"/>
      <c r="C1" s="4" t="s">
        <v>0</v>
      </c>
      <c r="D1" s="5"/>
      <c r="E1" s="6"/>
      <c r="F1" s="5"/>
      <c r="G1" s="7"/>
      <c r="H1" s="5"/>
      <c r="I1" s="8"/>
      <c r="J1" s="9"/>
      <c r="K1" s="21"/>
      <c r="L1" s="10"/>
      <c r="M1" s="40" t="s">
        <v>295</v>
      </c>
      <c r="N1" s="10"/>
      <c r="O1" s="11"/>
      <c r="P1" s="12"/>
      <c r="Q1"/>
      <c r="R1"/>
      <c r="S1" s="1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4.1" customHeight="1" thickBot="1" x14ac:dyDescent="0.3">
      <c r="A2" s="28"/>
      <c r="B2" s="38"/>
      <c r="C2" s="27" t="s">
        <v>87</v>
      </c>
      <c r="D2" s="14"/>
      <c r="E2" s="30"/>
      <c r="F2" s="14"/>
      <c r="G2" s="31"/>
      <c r="H2" s="14"/>
      <c r="I2" s="15"/>
      <c r="J2" s="32"/>
      <c r="K2" s="33"/>
      <c r="L2" s="34"/>
      <c r="M2" s="35" t="s">
        <v>86</v>
      </c>
      <c r="N2" s="34"/>
      <c r="O2" s="36"/>
      <c r="P2" s="37" t="s">
        <v>90</v>
      </c>
      <c r="Q2"/>
      <c r="R2"/>
      <c r="S2" s="12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35.25" customHeight="1" thickBot="1" x14ac:dyDescent="0.3">
      <c r="A3" s="89" t="s">
        <v>1</v>
      </c>
      <c r="B3" s="90" t="s">
        <v>3</v>
      </c>
      <c r="C3" s="91" t="s">
        <v>149</v>
      </c>
      <c r="D3" s="90" t="s">
        <v>4</v>
      </c>
      <c r="E3" s="90" t="s">
        <v>5</v>
      </c>
      <c r="F3" s="90" t="s">
        <v>6</v>
      </c>
      <c r="G3" s="100" t="s">
        <v>299</v>
      </c>
      <c r="H3" s="90" t="s">
        <v>6</v>
      </c>
      <c r="I3" s="93" t="s">
        <v>7</v>
      </c>
      <c r="J3" s="93" t="s">
        <v>8</v>
      </c>
      <c r="K3" s="93" t="s">
        <v>9</v>
      </c>
      <c r="L3" s="90" t="s">
        <v>6</v>
      </c>
      <c r="M3" s="90" t="s">
        <v>10</v>
      </c>
      <c r="N3" s="90" t="s">
        <v>6</v>
      </c>
      <c r="O3" s="90" t="s">
        <v>11</v>
      </c>
      <c r="P3" s="94" t="s">
        <v>12</v>
      </c>
      <c r="Q3"/>
      <c r="R3"/>
      <c r="S3" s="12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17.25" customHeight="1" x14ac:dyDescent="0.25">
      <c r="A4" s="80">
        <v>1</v>
      </c>
      <c r="B4" s="81" t="s">
        <v>276</v>
      </c>
      <c r="C4" s="82">
        <v>40958</v>
      </c>
      <c r="D4" s="83" t="s">
        <v>98</v>
      </c>
      <c r="E4" s="84">
        <v>10.36</v>
      </c>
      <c r="F4" s="85">
        <f t="shared" ref="F4:F29" si="0">RANK(E4,$E$4:$E$29,1)</f>
        <v>1</v>
      </c>
      <c r="G4" s="86">
        <v>35.39</v>
      </c>
      <c r="H4" s="85">
        <f t="shared" ref="H4:H29" si="1">RANK(G4,$G$4:$G$29,1)</f>
        <v>1</v>
      </c>
      <c r="I4" s="87">
        <v>283</v>
      </c>
      <c r="J4" s="87">
        <v>294</v>
      </c>
      <c r="K4" s="87">
        <f t="shared" ref="K4:K29" si="2">MAX(I4,J4)</f>
        <v>294</v>
      </c>
      <c r="L4" s="85">
        <f t="shared" ref="L4:L29" si="3">RANK(K4,$K$4:$K$29,0)</f>
        <v>1</v>
      </c>
      <c r="M4" s="88">
        <v>16.670000000000002</v>
      </c>
      <c r="N4" s="85">
        <f t="shared" ref="N4:N29" si="4">RANK(M4,$M$4:$M$29,0)</f>
        <v>2</v>
      </c>
      <c r="O4" s="87">
        <f t="shared" ref="O4:O29" si="5">SUM(F4,H4,L4,N4)</f>
        <v>5</v>
      </c>
      <c r="P4" s="85">
        <f>RANK(O4,$O$4:$O$29,1)</f>
        <v>1</v>
      </c>
      <c r="Q4"/>
      <c r="R4" s="115" t="s">
        <v>276</v>
      </c>
      <c r="S4" s="128" t="s">
        <v>98</v>
      </c>
      <c r="T4" s="106">
        <v>11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7.25" customHeight="1" x14ac:dyDescent="0.25">
      <c r="A5" s="70">
        <v>2</v>
      </c>
      <c r="B5" s="71" t="s">
        <v>294</v>
      </c>
      <c r="C5" s="72">
        <v>40990</v>
      </c>
      <c r="D5" s="73" t="s">
        <v>103</v>
      </c>
      <c r="E5" s="74">
        <v>10.98</v>
      </c>
      <c r="F5" s="85">
        <f t="shared" si="0"/>
        <v>5</v>
      </c>
      <c r="G5" s="75">
        <v>38.130000000000003</v>
      </c>
      <c r="H5" s="85">
        <f t="shared" si="1"/>
        <v>3</v>
      </c>
      <c r="I5" s="1">
        <v>275</v>
      </c>
      <c r="J5" s="1">
        <v>282</v>
      </c>
      <c r="K5" s="1">
        <f t="shared" si="2"/>
        <v>282</v>
      </c>
      <c r="L5" s="85">
        <f t="shared" si="3"/>
        <v>6</v>
      </c>
      <c r="M5" s="76">
        <v>13.56</v>
      </c>
      <c r="N5" s="85">
        <f t="shared" si="4"/>
        <v>9</v>
      </c>
      <c r="O5" s="1">
        <f t="shared" si="5"/>
        <v>23</v>
      </c>
      <c r="P5" s="85">
        <f>RANK(O5,$O$4:$O$29,1)</f>
        <v>2</v>
      </c>
      <c r="Q5"/>
      <c r="R5" s="117" t="s">
        <v>294</v>
      </c>
      <c r="S5" s="126" t="s">
        <v>103</v>
      </c>
      <c r="T5" s="107">
        <v>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7.25" customHeight="1" x14ac:dyDescent="0.25">
      <c r="A6" s="70">
        <v>3</v>
      </c>
      <c r="B6" s="71" t="s">
        <v>282</v>
      </c>
      <c r="C6" s="72">
        <v>41044</v>
      </c>
      <c r="D6" s="73" t="s">
        <v>106</v>
      </c>
      <c r="E6" s="74">
        <v>10.93</v>
      </c>
      <c r="F6" s="85">
        <f t="shared" si="0"/>
        <v>4</v>
      </c>
      <c r="G6" s="75">
        <v>38.840000000000003</v>
      </c>
      <c r="H6" s="85">
        <f t="shared" si="1"/>
        <v>7</v>
      </c>
      <c r="I6" s="1">
        <v>258</v>
      </c>
      <c r="J6" s="1">
        <v>294</v>
      </c>
      <c r="K6" s="1">
        <f t="shared" si="2"/>
        <v>294</v>
      </c>
      <c r="L6" s="85">
        <f t="shared" si="3"/>
        <v>1</v>
      </c>
      <c r="M6" s="76">
        <v>12.51</v>
      </c>
      <c r="N6" s="85">
        <f t="shared" si="4"/>
        <v>12</v>
      </c>
      <c r="O6" s="1">
        <f t="shared" si="5"/>
        <v>24</v>
      </c>
      <c r="P6" s="85">
        <f>RANK(O6,$O$4:$O$29,1)</f>
        <v>3</v>
      </c>
      <c r="Q6"/>
      <c r="R6" s="117" t="s">
        <v>282</v>
      </c>
      <c r="S6" s="126" t="s">
        <v>106</v>
      </c>
      <c r="T6" s="107">
        <v>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7.25" customHeight="1" x14ac:dyDescent="0.25">
      <c r="A7" s="70">
        <v>4</v>
      </c>
      <c r="B7" s="71" t="s">
        <v>40</v>
      </c>
      <c r="C7" s="72">
        <v>40925</v>
      </c>
      <c r="D7" s="73" t="s">
        <v>103</v>
      </c>
      <c r="E7" s="74">
        <v>11.33</v>
      </c>
      <c r="F7" s="85">
        <f t="shared" si="0"/>
        <v>8</v>
      </c>
      <c r="G7" s="75">
        <v>39.869999999999997</v>
      </c>
      <c r="H7" s="85">
        <f t="shared" si="1"/>
        <v>8</v>
      </c>
      <c r="I7" s="1">
        <v>245</v>
      </c>
      <c r="J7" s="1">
        <v>258</v>
      </c>
      <c r="K7" s="1">
        <f t="shared" si="2"/>
        <v>258</v>
      </c>
      <c r="L7" s="85">
        <f t="shared" si="3"/>
        <v>12</v>
      </c>
      <c r="M7" s="76">
        <v>19.899999999999999</v>
      </c>
      <c r="N7" s="85">
        <f t="shared" si="4"/>
        <v>1</v>
      </c>
      <c r="O7" s="1">
        <f t="shared" si="5"/>
        <v>29</v>
      </c>
      <c r="P7" s="85">
        <f>RANK(O7,$O$4:$O$29,1)</f>
        <v>4</v>
      </c>
      <c r="Q7"/>
      <c r="R7" s="117" t="s">
        <v>40</v>
      </c>
      <c r="S7" s="126" t="s">
        <v>103</v>
      </c>
      <c r="T7" s="107">
        <v>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7.25" customHeight="1" x14ac:dyDescent="0.25">
      <c r="A8" s="70">
        <v>5</v>
      </c>
      <c r="B8" s="71" t="s">
        <v>277</v>
      </c>
      <c r="C8" s="72">
        <v>40912</v>
      </c>
      <c r="D8" s="73" t="s">
        <v>106</v>
      </c>
      <c r="E8" s="74">
        <v>10.66</v>
      </c>
      <c r="F8" s="85">
        <f t="shared" si="0"/>
        <v>2</v>
      </c>
      <c r="G8" s="75">
        <v>37.200000000000003</v>
      </c>
      <c r="H8" s="85">
        <f t="shared" si="1"/>
        <v>2</v>
      </c>
      <c r="I8" s="1">
        <v>230</v>
      </c>
      <c r="J8" s="1">
        <v>247</v>
      </c>
      <c r="K8" s="1">
        <f t="shared" si="2"/>
        <v>247</v>
      </c>
      <c r="L8" s="85">
        <f t="shared" si="3"/>
        <v>15</v>
      </c>
      <c r="M8" s="76">
        <v>13.43</v>
      </c>
      <c r="N8" s="85">
        <f t="shared" si="4"/>
        <v>10</v>
      </c>
      <c r="O8" s="1">
        <f t="shared" si="5"/>
        <v>29</v>
      </c>
      <c r="P8" s="85">
        <v>5</v>
      </c>
      <c r="Q8"/>
      <c r="R8" s="117" t="s">
        <v>277</v>
      </c>
      <c r="S8" s="126" t="s">
        <v>106</v>
      </c>
      <c r="T8" s="107">
        <v>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7.25" customHeight="1" x14ac:dyDescent="0.25">
      <c r="A9" s="70">
        <v>6</v>
      </c>
      <c r="B9" s="71" t="s">
        <v>292</v>
      </c>
      <c r="C9" s="72">
        <v>40983</v>
      </c>
      <c r="D9" s="73" t="s">
        <v>101</v>
      </c>
      <c r="E9" s="74">
        <v>11.31</v>
      </c>
      <c r="F9" s="85">
        <f t="shared" si="0"/>
        <v>7</v>
      </c>
      <c r="G9" s="75">
        <v>38.479999999999997</v>
      </c>
      <c r="H9" s="85">
        <f t="shared" si="1"/>
        <v>5</v>
      </c>
      <c r="I9" s="1">
        <v>288</v>
      </c>
      <c r="J9" s="1">
        <v>284</v>
      </c>
      <c r="K9" s="1">
        <f t="shared" si="2"/>
        <v>288</v>
      </c>
      <c r="L9" s="85">
        <f t="shared" si="3"/>
        <v>3</v>
      </c>
      <c r="M9" s="76">
        <v>10.97</v>
      </c>
      <c r="N9" s="85">
        <f t="shared" si="4"/>
        <v>15</v>
      </c>
      <c r="O9" s="1">
        <f t="shared" si="5"/>
        <v>30</v>
      </c>
      <c r="P9" s="85">
        <f>RANK(O9,$O$4:$O$29,1)</f>
        <v>6</v>
      </c>
      <c r="Q9"/>
      <c r="R9" s="117" t="s">
        <v>292</v>
      </c>
      <c r="S9" s="126" t="s">
        <v>101</v>
      </c>
      <c r="T9" s="107">
        <v>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7.25" customHeight="1" x14ac:dyDescent="0.25">
      <c r="A10" s="70">
        <v>7</v>
      </c>
      <c r="B10" s="71" t="s">
        <v>31</v>
      </c>
      <c r="C10" s="72">
        <v>40920</v>
      </c>
      <c r="D10" s="73" t="s">
        <v>98</v>
      </c>
      <c r="E10" s="74">
        <v>10.8</v>
      </c>
      <c r="F10" s="85">
        <f t="shared" si="0"/>
        <v>3</v>
      </c>
      <c r="G10" s="75">
        <v>38.24</v>
      </c>
      <c r="H10" s="85">
        <f t="shared" si="1"/>
        <v>4</v>
      </c>
      <c r="I10" s="1">
        <v>280</v>
      </c>
      <c r="J10" s="1">
        <v>272</v>
      </c>
      <c r="K10" s="1">
        <f t="shared" si="2"/>
        <v>280</v>
      </c>
      <c r="L10" s="85">
        <f t="shared" si="3"/>
        <v>7</v>
      </c>
      <c r="M10" s="76">
        <v>9.42</v>
      </c>
      <c r="N10" s="85">
        <f t="shared" si="4"/>
        <v>17</v>
      </c>
      <c r="O10" s="1">
        <f t="shared" si="5"/>
        <v>31</v>
      </c>
      <c r="P10" s="85">
        <f>RANK(O10,$O$4:$O$29,1)</f>
        <v>7</v>
      </c>
      <c r="Q10"/>
      <c r="R10" s="117" t="s">
        <v>31</v>
      </c>
      <c r="S10" s="126" t="s">
        <v>98</v>
      </c>
      <c r="T10" s="107">
        <v>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7.25" customHeight="1" x14ac:dyDescent="0.25">
      <c r="A11" s="70">
        <v>8</v>
      </c>
      <c r="B11" s="71" t="s">
        <v>278</v>
      </c>
      <c r="C11" s="72">
        <v>40946</v>
      </c>
      <c r="D11" s="73" t="s">
        <v>103</v>
      </c>
      <c r="E11" s="74">
        <v>11.47</v>
      </c>
      <c r="F11" s="85">
        <f t="shared" si="0"/>
        <v>11</v>
      </c>
      <c r="G11" s="75">
        <v>41.56</v>
      </c>
      <c r="H11" s="85">
        <f t="shared" si="1"/>
        <v>11</v>
      </c>
      <c r="I11" s="1">
        <v>260</v>
      </c>
      <c r="J11" s="1">
        <v>242</v>
      </c>
      <c r="K11" s="1">
        <f t="shared" si="2"/>
        <v>260</v>
      </c>
      <c r="L11" s="85">
        <f t="shared" si="3"/>
        <v>9</v>
      </c>
      <c r="M11" s="76">
        <v>14.04</v>
      </c>
      <c r="N11" s="85">
        <f t="shared" si="4"/>
        <v>6</v>
      </c>
      <c r="O11" s="1">
        <f t="shared" si="5"/>
        <v>37</v>
      </c>
      <c r="P11" s="85">
        <f>RANK(O11,$O$4:$O$29,1)</f>
        <v>8</v>
      </c>
      <c r="Q11"/>
      <c r="R11" s="117" t="s">
        <v>278</v>
      </c>
      <c r="S11" s="126" t="s">
        <v>103</v>
      </c>
      <c r="T11" s="107">
        <v>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7.25" customHeight="1" x14ac:dyDescent="0.25">
      <c r="A12" s="70">
        <v>9</v>
      </c>
      <c r="B12" s="71" t="s">
        <v>287</v>
      </c>
      <c r="C12" s="72">
        <v>41103</v>
      </c>
      <c r="D12" s="73" t="s">
        <v>103</v>
      </c>
      <c r="E12" s="74">
        <v>11.63</v>
      </c>
      <c r="F12" s="85">
        <f t="shared" si="0"/>
        <v>14</v>
      </c>
      <c r="G12" s="75">
        <v>40.380000000000003</v>
      </c>
      <c r="H12" s="85">
        <f t="shared" si="1"/>
        <v>10</v>
      </c>
      <c r="I12" s="1">
        <v>256</v>
      </c>
      <c r="J12" s="1">
        <v>256</v>
      </c>
      <c r="K12" s="1">
        <f t="shared" si="2"/>
        <v>256</v>
      </c>
      <c r="L12" s="85">
        <f t="shared" si="3"/>
        <v>13</v>
      </c>
      <c r="M12" s="76">
        <v>14.76</v>
      </c>
      <c r="N12" s="85">
        <f t="shared" si="4"/>
        <v>4</v>
      </c>
      <c r="O12" s="1">
        <f t="shared" si="5"/>
        <v>41</v>
      </c>
      <c r="P12" s="85">
        <f>RANK(O12,$O$4:$O$29,1)</f>
        <v>9</v>
      </c>
      <c r="Q12"/>
      <c r="R12" s="117" t="s">
        <v>287</v>
      </c>
      <c r="S12" s="126" t="s">
        <v>103</v>
      </c>
      <c r="T12" s="107">
        <v>2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17.25" customHeight="1" thickBot="1" x14ac:dyDescent="0.3">
      <c r="A13" s="70">
        <v>10</v>
      </c>
      <c r="B13" s="71" t="s">
        <v>279</v>
      </c>
      <c r="C13" s="72">
        <v>40983</v>
      </c>
      <c r="D13" s="73" t="s">
        <v>103</v>
      </c>
      <c r="E13" s="74">
        <v>11.39</v>
      </c>
      <c r="F13" s="85">
        <f t="shared" si="0"/>
        <v>10</v>
      </c>
      <c r="G13" s="75">
        <v>41.69</v>
      </c>
      <c r="H13" s="85">
        <f t="shared" si="1"/>
        <v>12</v>
      </c>
      <c r="I13" s="1">
        <v>232</v>
      </c>
      <c r="J13" s="1">
        <v>250</v>
      </c>
      <c r="K13" s="1">
        <f t="shared" si="2"/>
        <v>250</v>
      </c>
      <c r="L13" s="85">
        <f t="shared" si="3"/>
        <v>14</v>
      </c>
      <c r="M13" s="76">
        <v>14.19</v>
      </c>
      <c r="N13" s="85">
        <f t="shared" si="4"/>
        <v>5</v>
      </c>
      <c r="O13" s="1">
        <f t="shared" si="5"/>
        <v>41</v>
      </c>
      <c r="P13" s="85">
        <v>10</v>
      </c>
      <c r="Q13"/>
      <c r="R13" s="118" t="s">
        <v>279</v>
      </c>
      <c r="S13" s="129" t="s">
        <v>103</v>
      </c>
      <c r="T13" s="108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7.25" customHeight="1" x14ac:dyDescent="0.25">
      <c r="A14" s="70">
        <v>11</v>
      </c>
      <c r="B14" s="71" t="s">
        <v>291</v>
      </c>
      <c r="C14" s="72">
        <v>40978</v>
      </c>
      <c r="D14" s="73" t="s">
        <v>98</v>
      </c>
      <c r="E14" s="74">
        <v>11.16</v>
      </c>
      <c r="F14" s="85">
        <f t="shared" si="0"/>
        <v>6</v>
      </c>
      <c r="G14" s="75">
        <v>46.81</v>
      </c>
      <c r="H14" s="85">
        <f t="shared" si="1"/>
        <v>24</v>
      </c>
      <c r="I14" s="1">
        <v>288</v>
      </c>
      <c r="J14" s="1">
        <v>275</v>
      </c>
      <c r="K14" s="1">
        <f t="shared" si="2"/>
        <v>288</v>
      </c>
      <c r="L14" s="85">
        <f t="shared" si="3"/>
        <v>3</v>
      </c>
      <c r="M14" s="76">
        <v>12.6</v>
      </c>
      <c r="N14" s="85">
        <f t="shared" si="4"/>
        <v>11</v>
      </c>
      <c r="O14" s="1">
        <f t="shared" si="5"/>
        <v>44</v>
      </c>
      <c r="P14" s="85">
        <f>RANK(O14,$O$4:$O$29,1)</f>
        <v>11</v>
      </c>
      <c r="Q14"/>
      <c r="R14"/>
      <c r="S14" s="12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7.25" customHeight="1" x14ac:dyDescent="0.25">
      <c r="A15" s="70">
        <v>12</v>
      </c>
      <c r="B15" s="71" t="s">
        <v>73</v>
      </c>
      <c r="C15" s="72">
        <v>41062</v>
      </c>
      <c r="D15" s="73" t="s">
        <v>101</v>
      </c>
      <c r="E15" s="74">
        <v>11.58</v>
      </c>
      <c r="F15" s="85">
        <f t="shared" si="0"/>
        <v>12</v>
      </c>
      <c r="G15" s="75">
        <v>42.08</v>
      </c>
      <c r="H15" s="85">
        <f t="shared" si="1"/>
        <v>15</v>
      </c>
      <c r="I15" s="77" t="s">
        <v>300</v>
      </c>
      <c r="J15" s="1">
        <v>242</v>
      </c>
      <c r="K15" s="1">
        <f t="shared" si="2"/>
        <v>242</v>
      </c>
      <c r="L15" s="85">
        <f t="shared" si="3"/>
        <v>17</v>
      </c>
      <c r="M15" s="76">
        <v>16.420000000000002</v>
      </c>
      <c r="N15" s="85">
        <f t="shared" si="4"/>
        <v>3</v>
      </c>
      <c r="O15" s="1">
        <f t="shared" si="5"/>
        <v>47</v>
      </c>
      <c r="P15" s="85">
        <f>RANK(O15,$O$4:$O$29,1)</f>
        <v>12</v>
      </c>
      <c r="Q15"/>
      <c r="R15"/>
      <c r="S15" s="12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7.25" customHeight="1" x14ac:dyDescent="0.25">
      <c r="A16" s="70">
        <v>13</v>
      </c>
      <c r="B16" s="71" t="s">
        <v>284</v>
      </c>
      <c r="C16" s="72">
        <v>41237</v>
      </c>
      <c r="D16" s="73" t="s">
        <v>103</v>
      </c>
      <c r="E16" s="74">
        <v>11.62</v>
      </c>
      <c r="F16" s="85">
        <f t="shared" si="0"/>
        <v>13</v>
      </c>
      <c r="G16" s="75">
        <v>41.73</v>
      </c>
      <c r="H16" s="85">
        <f t="shared" si="1"/>
        <v>13</v>
      </c>
      <c r="I16" s="1">
        <v>268</v>
      </c>
      <c r="J16" s="1">
        <v>253</v>
      </c>
      <c r="K16" s="1">
        <f t="shared" si="2"/>
        <v>268</v>
      </c>
      <c r="L16" s="85">
        <f t="shared" si="3"/>
        <v>8</v>
      </c>
      <c r="M16" s="76">
        <v>12.31</v>
      </c>
      <c r="N16" s="85">
        <f t="shared" si="4"/>
        <v>13</v>
      </c>
      <c r="O16" s="1">
        <f t="shared" si="5"/>
        <v>47</v>
      </c>
      <c r="P16" s="85">
        <v>13</v>
      </c>
      <c r="Q16"/>
      <c r="R16"/>
      <c r="S16" s="12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17.25" customHeight="1" x14ac:dyDescent="0.25">
      <c r="A17" s="70">
        <v>14</v>
      </c>
      <c r="B17" s="71" t="s">
        <v>290</v>
      </c>
      <c r="C17" s="72">
        <v>41008</v>
      </c>
      <c r="D17" s="73" t="s">
        <v>98</v>
      </c>
      <c r="E17" s="74">
        <v>11.63</v>
      </c>
      <c r="F17" s="85">
        <f t="shared" si="0"/>
        <v>14</v>
      </c>
      <c r="G17" s="75">
        <v>38.619999999999997</v>
      </c>
      <c r="H17" s="85">
        <f t="shared" si="1"/>
        <v>6</v>
      </c>
      <c r="I17" s="1">
        <v>260</v>
      </c>
      <c r="J17" s="1">
        <v>244</v>
      </c>
      <c r="K17" s="1">
        <f t="shared" si="2"/>
        <v>260</v>
      </c>
      <c r="L17" s="85">
        <f t="shared" si="3"/>
        <v>9</v>
      </c>
      <c r="M17" s="76">
        <v>8.18</v>
      </c>
      <c r="N17" s="85">
        <f t="shared" si="4"/>
        <v>20</v>
      </c>
      <c r="O17" s="1">
        <f t="shared" si="5"/>
        <v>49</v>
      </c>
      <c r="P17" s="85">
        <f t="shared" ref="P17:P25" si="6">RANK(O17,$O$4:$O$29,1)</f>
        <v>14</v>
      </c>
      <c r="Q17"/>
      <c r="R17"/>
      <c r="S17" s="12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17.25" customHeight="1" x14ac:dyDescent="0.25">
      <c r="A18" s="70">
        <v>15</v>
      </c>
      <c r="B18" s="71" t="s">
        <v>280</v>
      </c>
      <c r="C18" s="72">
        <v>41211</v>
      </c>
      <c r="D18" s="73" t="s">
        <v>103</v>
      </c>
      <c r="E18" s="74">
        <v>11.92</v>
      </c>
      <c r="F18" s="85">
        <f t="shared" si="0"/>
        <v>19</v>
      </c>
      <c r="G18" s="75">
        <v>42.15</v>
      </c>
      <c r="H18" s="85">
        <f t="shared" si="1"/>
        <v>16</v>
      </c>
      <c r="I18" s="1">
        <v>260</v>
      </c>
      <c r="J18" s="77" t="s">
        <v>300</v>
      </c>
      <c r="K18" s="1">
        <f t="shared" si="2"/>
        <v>260</v>
      </c>
      <c r="L18" s="85">
        <f t="shared" si="3"/>
        <v>9</v>
      </c>
      <c r="M18" s="76">
        <v>14</v>
      </c>
      <c r="N18" s="85">
        <f t="shared" si="4"/>
        <v>7</v>
      </c>
      <c r="O18" s="1">
        <f t="shared" si="5"/>
        <v>51</v>
      </c>
      <c r="P18" s="85">
        <f t="shared" si="6"/>
        <v>15</v>
      </c>
      <c r="Q18"/>
      <c r="R18"/>
      <c r="S18" s="12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17.25" customHeight="1" x14ac:dyDescent="0.25">
      <c r="A19" s="70">
        <v>16</v>
      </c>
      <c r="B19" s="71" t="s">
        <v>285</v>
      </c>
      <c r="C19" s="72">
        <v>40967</v>
      </c>
      <c r="D19" s="73" t="s">
        <v>108</v>
      </c>
      <c r="E19" s="74">
        <v>11.34</v>
      </c>
      <c r="F19" s="85">
        <f t="shared" si="0"/>
        <v>9</v>
      </c>
      <c r="G19" s="75">
        <v>39.979999999999997</v>
      </c>
      <c r="H19" s="85">
        <f t="shared" si="1"/>
        <v>9</v>
      </c>
      <c r="I19" s="1">
        <v>246</v>
      </c>
      <c r="J19" s="1">
        <v>240</v>
      </c>
      <c r="K19" s="1">
        <f t="shared" si="2"/>
        <v>246</v>
      </c>
      <c r="L19" s="85">
        <f t="shared" si="3"/>
        <v>16</v>
      </c>
      <c r="M19" s="76">
        <v>9.1</v>
      </c>
      <c r="N19" s="85">
        <f t="shared" si="4"/>
        <v>19</v>
      </c>
      <c r="O19" s="1">
        <f t="shared" si="5"/>
        <v>53</v>
      </c>
      <c r="P19" s="85">
        <f t="shared" si="6"/>
        <v>16</v>
      </c>
      <c r="Q19"/>
      <c r="R19"/>
      <c r="S19" s="12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s="16" customFormat="1" ht="17.25" customHeight="1" x14ac:dyDescent="0.25">
      <c r="A20" s="70">
        <v>17</v>
      </c>
      <c r="B20" s="71" t="s">
        <v>281</v>
      </c>
      <c r="C20" s="72">
        <v>40982</v>
      </c>
      <c r="D20" s="73" t="s">
        <v>103</v>
      </c>
      <c r="E20" s="74">
        <v>11.81</v>
      </c>
      <c r="F20" s="85">
        <f t="shared" si="0"/>
        <v>18</v>
      </c>
      <c r="G20" s="75">
        <v>42.36</v>
      </c>
      <c r="H20" s="85">
        <f t="shared" si="1"/>
        <v>17</v>
      </c>
      <c r="I20" s="1">
        <v>262</v>
      </c>
      <c r="J20" s="1">
        <v>284</v>
      </c>
      <c r="K20" s="1">
        <f t="shared" si="2"/>
        <v>284</v>
      </c>
      <c r="L20" s="85">
        <f t="shared" si="3"/>
        <v>5</v>
      </c>
      <c r="M20" s="76">
        <v>7.26</v>
      </c>
      <c r="N20" s="85">
        <f t="shared" si="4"/>
        <v>23</v>
      </c>
      <c r="O20" s="1">
        <f t="shared" si="5"/>
        <v>63</v>
      </c>
      <c r="P20" s="85">
        <f t="shared" si="6"/>
        <v>17</v>
      </c>
      <c r="R20"/>
      <c r="S20" s="120"/>
      <c r="T20"/>
    </row>
    <row r="21" spans="1:250" s="16" customFormat="1" ht="17.25" customHeight="1" x14ac:dyDescent="0.25">
      <c r="A21" s="70">
        <v>18</v>
      </c>
      <c r="B21" s="71" t="s">
        <v>283</v>
      </c>
      <c r="C21" s="72">
        <v>41242</v>
      </c>
      <c r="D21" s="73" t="s">
        <v>108</v>
      </c>
      <c r="E21" s="74">
        <v>11.79</v>
      </c>
      <c r="F21" s="85">
        <f t="shared" si="0"/>
        <v>17</v>
      </c>
      <c r="G21" s="75">
        <v>44.48</v>
      </c>
      <c r="H21" s="85">
        <f t="shared" si="1"/>
        <v>20</v>
      </c>
      <c r="I21" s="1">
        <v>204</v>
      </c>
      <c r="J21" s="1">
        <v>176</v>
      </c>
      <c r="K21" s="1">
        <f t="shared" si="2"/>
        <v>204</v>
      </c>
      <c r="L21" s="85">
        <f t="shared" si="3"/>
        <v>22</v>
      </c>
      <c r="M21" s="76">
        <v>13.59</v>
      </c>
      <c r="N21" s="85">
        <f t="shared" si="4"/>
        <v>8</v>
      </c>
      <c r="O21" s="1">
        <f t="shared" si="5"/>
        <v>67</v>
      </c>
      <c r="P21" s="85">
        <f t="shared" si="6"/>
        <v>18</v>
      </c>
      <c r="S21" s="124"/>
    </row>
    <row r="22" spans="1:250" ht="17.25" customHeight="1" x14ac:dyDescent="0.25">
      <c r="A22" s="70">
        <v>19</v>
      </c>
      <c r="B22" s="71" t="s">
        <v>293</v>
      </c>
      <c r="C22" s="72">
        <v>41254</v>
      </c>
      <c r="D22" s="73" t="s">
        <v>94</v>
      </c>
      <c r="E22" s="74">
        <v>12.5</v>
      </c>
      <c r="F22" s="85">
        <f t="shared" si="0"/>
        <v>23</v>
      </c>
      <c r="G22" s="101">
        <v>44.36</v>
      </c>
      <c r="H22" s="85">
        <f t="shared" si="1"/>
        <v>19</v>
      </c>
      <c r="I22" s="102">
        <v>230</v>
      </c>
      <c r="J22" s="102">
        <v>227</v>
      </c>
      <c r="K22" s="1">
        <f t="shared" si="2"/>
        <v>230</v>
      </c>
      <c r="L22" s="85">
        <f t="shared" si="3"/>
        <v>18</v>
      </c>
      <c r="M22" s="103">
        <v>11.7</v>
      </c>
      <c r="N22" s="85">
        <f t="shared" si="4"/>
        <v>14</v>
      </c>
      <c r="O22" s="1">
        <f t="shared" si="5"/>
        <v>74</v>
      </c>
      <c r="P22" s="85">
        <f t="shared" si="6"/>
        <v>19</v>
      </c>
      <c r="Q22" s="16"/>
      <c r="R22" s="16"/>
      <c r="S22" s="124"/>
      <c r="T22" s="1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7.25" customHeight="1" x14ac:dyDescent="0.25">
      <c r="A23" s="70">
        <v>20</v>
      </c>
      <c r="B23" s="71" t="s">
        <v>18</v>
      </c>
      <c r="C23" s="72">
        <v>41096</v>
      </c>
      <c r="D23" s="73" t="s">
        <v>103</v>
      </c>
      <c r="E23" s="74">
        <v>11.76</v>
      </c>
      <c r="F23" s="85">
        <f t="shared" si="0"/>
        <v>16</v>
      </c>
      <c r="G23" s="75">
        <v>41.87</v>
      </c>
      <c r="H23" s="85">
        <f t="shared" si="1"/>
        <v>14</v>
      </c>
      <c r="I23" s="1">
        <v>116</v>
      </c>
      <c r="J23" s="1">
        <v>180</v>
      </c>
      <c r="K23" s="1">
        <f t="shared" si="2"/>
        <v>180</v>
      </c>
      <c r="L23" s="85">
        <f t="shared" si="3"/>
        <v>25</v>
      </c>
      <c r="M23" s="76">
        <v>7.18</v>
      </c>
      <c r="N23" s="85">
        <f t="shared" si="4"/>
        <v>24</v>
      </c>
      <c r="O23" s="1">
        <f t="shared" si="5"/>
        <v>79</v>
      </c>
      <c r="P23" s="85">
        <f t="shared" si="6"/>
        <v>20</v>
      </c>
      <c r="Q23" s="16"/>
      <c r="R23"/>
      <c r="S23" s="120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7.25" customHeight="1" x14ac:dyDescent="0.25">
      <c r="A24" s="70">
        <v>21</v>
      </c>
      <c r="B24" s="71" t="s">
        <v>286</v>
      </c>
      <c r="C24" s="72">
        <v>41257</v>
      </c>
      <c r="D24" s="73" t="s">
        <v>108</v>
      </c>
      <c r="E24" s="74">
        <v>12.45</v>
      </c>
      <c r="F24" s="85">
        <f t="shared" si="0"/>
        <v>22</v>
      </c>
      <c r="G24" s="75">
        <v>46.15</v>
      </c>
      <c r="H24" s="85">
        <f t="shared" si="1"/>
        <v>21</v>
      </c>
      <c r="I24" s="1">
        <v>203</v>
      </c>
      <c r="J24" s="1">
        <v>203</v>
      </c>
      <c r="K24" s="1">
        <f t="shared" si="2"/>
        <v>203</v>
      </c>
      <c r="L24" s="85">
        <f t="shared" si="3"/>
        <v>23</v>
      </c>
      <c r="M24" s="76">
        <v>10.68</v>
      </c>
      <c r="N24" s="85">
        <f t="shared" si="4"/>
        <v>16</v>
      </c>
      <c r="O24" s="1">
        <f t="shared" si="5"/>
        <v>82</v>
      </c>
      <c r="P24" s="85">
        <f t="shared" si="6"/>
        <v>21</v>
      </c>
      <c r="Q24" s="16"/>
      <c r="R24"/>
      <c r="S24" s="12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7.25" customHeight="1" x14ac:dyDescent="0.25">
      <c r="A25" s="70">
        <v>22</v>
      </c>
      <c r="B25" s="71" t="s">
        <v>274</v>
      </c>
      <c r="C25" s="72">
        <v>41168</v>
      </c>
      <c r="D25" s="73" t="s">
        <v>94</v>
      </c>
      <c r="E25" s="74">
        <v>12.93</v>
      </c>
      <c r="F25" s="85">
        <f t="shared" si="0"/>
        <v>24</v>
      </c>
      <c r="G25" s="75">
        <v>46.74</v>
      </c>
      <c r="H25" s="85">
        <f t="shared" si="1"/>
        <v>23</v>
      </c>
      <c r="I25" s="1">
        <v>226</v>
      </c>
      <c r="J25" s="1">
        <v>212</v>
      </c>
      <c r="K25" s="1">
        <f t="shared" si="2"/>
        <v>226</v>
      </c>
      <c r="L25" s="85">
        <f t="shared" si="3"/>
        <v>19</v>
      </c>
      <c r="M25" s="76">
        <v>9.23</v>
      </c>
      <c r="N25" s="85">
        <f t="shared" si="4"/>
        <v>18</v>
      </c>
      <c r="O25" s="1">
        <f t="shared" si="5"/>
        <v>84</v>
      </c>
      <c r="P25" s="85">
        <f t="shared" si="6"/>
        <v>22</v>
      </c>
      <c r="Q25" s="16"/>
      <c r="R25"/>
      <c r="S25" s="120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7.25" customHeight="1" x14ac:dyDescent="0.25">
      <c r="A26" s="70">
        <v>23</v>
      </c>
      <c r="B26" s="71" t="s">
        <v>41</v>
      </c>
      <c r="C26" s="72">
        <v>41227</v>
      </c>
      <c r="D26" s="73" t="s">
        <v>108</v>
      </c>
      <c r="E26" s="74">
        <v>12.4</v>
      </c>
      <c r="F26" s="85">
        <f t="shared" si="0"/>
        <v>21</v>
      </c>
      <c r="G26" s="75">
        <v>46.18</v>
      </c>
      <c r="H26" s="85">
        <f t="shared" si="1"/>
        <v>22</v>
      </c>
      <c r="I26" s="1">
        <v>226</v>
      </c>
      <c r="J26" s="1">
        <v>205</v>
      </c>
      <c r="K26" s="1">
        <f t="shared" si="2"/>
        <v>226</v>
      </c>
      <c r="L26" s="85">
        <f t="shared" si="3"/>
        <v>19</v>
      </c>
      <c r="M26" s="76">
        <v>7.4</v>
      </c>
      <c r="N26" s="85">
        <f t="shared" si="4"/>
        <v>22</v>
      </c>
      <c r="O26" s="1">
        <f t="shared" si="5"/>
        <v>84</v>
      </c>
      <c r="P26" s="85">
        <v>23</v>
      </c>
      <c r="Q26" s="16"/>
      <c r="R26"/>
      <c r="S26" s="1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7.25" customHeight="1" x14ac:dyDescent="0.25">
      <c r="A27" s="70">
        <v>24</v>
      </c>
      <c r="B27" s="71" t="s">
        <v>288</v>
      </c>
      <c r="C27" s="72">
        <v>41086</v>
      </c>
      <c r="D27" s="73" t="s">
        <v>103</v>
      </c>
      <c r="E27" s="74">
        <v>12.01</v>
      </c>
      <c r="F27" s="85">
        <f t="shared" si="0"/>
        <v>20</v>
      </c>
      <c r="G27" s="75">
        <v>43.65</v>
      </c>
      <c r="H27" s="85">
        <f t="shared" si="1"/>
        <v>18</v>
      </c>
      <c r="I27" s="1">
        <v>178</v>
      </c>
      <c r="J27" s="1">
        <v>202</v>
      </c>
      <c r="K27" s="1">
        <f t="shared" si="2"/>
        <v>202</v>
      </c>
      <c r="L27" s="85">
        <f t="shared" si="3"/>
        <v>24</v>
      </c>
      <c r="M27" s="76">
        <v>6.31</v>
      </c>
      <c r="N27" s="85">
        <f t="shared" si="4"/>
        <v>25</v>
      </c>
      <c r="O27" s="1">
        <f t="shared" si="5"/>
        <v>87</v>
      </c>
      <c r="P27" s="85">
        <f>RANK(O27,$O$4:$O$29,1)</f>
        <v>24</v>
      </c>
      <c r="Q27" s="16"/>
      <c r="R27"/>
      <c r="S27" s="12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7.25" customHeight="1" x14ac:dyDescent="0.25">
      <c r="A28" s="70">
        <v>25</v>
      </c>
      <c r="B28" s="71" t="s">
        <v>289</v>
      </c>
      <c r="C28" s="72">
        <v>41717</v>
      </c>
      <c r="D28" s="73" t="s">
        <v>106</v>
      </c>
      <c r="E28" s="74">
        <v>13.03</v>
      </c>
      <c r="F28" s="85">
        <f t="shared" si="0"/>
        <v>25</v>
      </c>
      <c r="G28" s="75">
        <v>48.05</v>
      </c>
      <c r="H28" s="85">
        <f t="shared" si="1"/>
        <v>25</v>
      </c>
      <c r="I28" s="1">
        <v>219</v>
      </c>
      <c r="J28" s="1">
        <v>195</v>
      </c>
      <c r="K28" s="1">
        <f t="shared" si="2"/>
        <v>219</v>
      </c>
      <c r="L28" s="85">
        <f t="shared" si="3"/>
        <v>21</v>
      </c>
      <c r="M28" s="76">
        <v>7.76</v>
      </c>
      <c r="N28" s="85">
        <f t="shared" si="4"/>
        <v>21</v>
      </c>
      <c r="O28" s="1">
        <f t="shared" si="5"/>
        <v>92</v>
      </c>
      <c r="P28" s="85">
        <f>RANK(O28,$O$4:$O$29,1)</f>
        <v>25</v>
      </c>
      <c r="Q28" s="16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7.25" customHeight="1" thickBot="1" x14ac:dyDescent="0.3">
      <c r="A29" s="78">
        <v>26</v>
      </c>
      <c r="B29" s="140" t="s">
        <v>275</v>
      </c>
      <c r="C29" s="141">
        <v>41573</v>
      </c>
      <c r="D29" s="142" t="s">
        <v>106</v>
      </c>
      <c r="E29" s="143">
        <v>14.13</v>
      </c>
      <c r="F29" s="144">
        <f t="shared" si="0"/>
        <v>26</v>
      </c>
      <c r="G29" s="147">
        <v>60.31</v>
      </c>
      <c r="H29" s="144">
        <f t="shared" si="1"/>
        <v>26</v>
      </c>
      <c r="I29" s="145">
        <v>120</v>
      </c>
      <c r="J29" s="148" t="s">
        <v>300</v>
      </c>
      <c r="K29" s="145">
        <f t="shared" si="2"/>
        <v>120</v>
      </c>
      <c r="L29" s="144">
        <f t="shared" si="3"/>
        <v>26</v>
      </c>
      <c r="M29" s="146">
        <v>5.25</v>
      </c>
      <c r="N29" s="144">
        <f t="shared" si="4"/>
        <v>26</v>
      </c>
      <c r="O29" s="145">
        <f t="shared" si="5"/>
        <v>104</v>
      </c>
      <c r="P29" s="144">
        <f>RANK(O29,$O$4:$O$29,1)</f>
        <v>26</v>
      </c>
      <c r="Q29" s="16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5" customHeight="1" x14ac:dyDescent="0.25">
      <c r="B30" s="42"/>
      <c r="C30" s="41"/>
    </row>
  </sheetData>
  <sortState xmlns:xlrd2="http://schemas.microsoft.com/office/spreadsheetml/2017/richdata2" ref="B4:P29">
    <sortCondition ref="P4:P29"/>
  </sortState>
  <conditionalFormatting sqref="M1:M2">
    <cfRule type="cellIs" dxfId="17" priority="2" stopIfTrue="1" operator="lessThan">
      <formula>0</formula>
    </cfRule>
  </conditionalFormatting>
  <conditionalFormatting sqref="M3:M29">
    <cfRule type="cellIs" dxfId="16" priority="1" stopIfTrue="1" operator="lessThan">
      <formula>0</formula>
    </cfRule>
  </conditionalFormatting>
  <pageMargins left="0.7" right="0.7" top="0.78740200000000005" bottom="0.78740200000000005" header="0.3" footer="0.3"/>
  <pageSetup orientation="landscape" r:id="rId1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T31"/>
  <sheetViews>
    <sheetView showGridLines="0" zoomScaleNormal="100" workbookViewId="0">
      <selection activeCell="O1" sqref="O1:P1048576"/>
    </sheetView>
  </sheetViews>
  <sheetFormatPr defaultColWidth="8.85546875" defaultRowHeight="15" customHeight="1" x14ac:dyDescent="0.25"/>
  <cols>
    <col min="1" max="1" width="3.42578125" style="13" customWidth="1"/>
    <col min="2" max="2" width="23.7109375" style="13" customWidth="1"/>
    <col min="3" max="3" width="10" style="13" customWidth="1"/>
    <col min="4" max="4" width="8" style="23" customWidth="1"/>
    <col min="5" max="5" width="7.140625" style="13" customWidth="1"/>
    <col min="6" max="6" width="5.7109375" style="13" customWidth="1"/>
    <col min="7" max="7" width="7.7109375" style="44" customWidth="1"/>
    <col min="8" max="8" width="4.7109375" style="13" customWidth="1"/>
    <col min="9" max="11" width="7.140625" style="13" customWidth="1"/>
    <col min="12" max="12" width="5.140625" style="13" customWidth="1"/>
    <col min="13" max="13" width="7.7109375" style="13" customWidth="1"/>
    <col min="14" max="14" width="4.5703125" style="13" customWidth="1"/>
    <col min="15" max="16" width="7.5703125" style="13" customWidth="1"/>
    <col min="17" max="17" width="8.85546875" style="13" customWidth="1"/>
    <col min="18" max="18" width="23.42578125" style="13" customWidth="1"/>
    <col min="19" max="19" width="17.28515625" style="25" customWidth="1"/>
    <col min="20" max="21" width="8.85546875" style="13" customWidth="1"/>
    <col min="22" max="22" width="17.28515625" style="13" customWidth="1"/>
    <col min="23" max="254" width="8.85546875" style="13" customWidth="1"/>
  </cols>
  <sheetData>
    <row r="1" spans="1:254" ht="20.45" customHeight="1" x14ac:dyDescent="0.3">
      <c r="A1" s="2"/>
      <c r="B1" s="3"/>
      <c r="C1" s="4" t="s">
        <v>0</v>
      </c>
      <c r="D1" s="5"/>
      <c r="E1" s="6"/>
      <c r="F1" s="5"/>
      <c r="G1" s="43"/>
      <c r="H1" s="5"/>
      <c r="I1" s="8"/>
      <c r="J1" s="9"/>
      <c r="K1" s="22"/>
      <c r="L1" s="10"/>
      <c r="M1" s="40" t="s">
        <v>296</v>
      </c>
      <c r="N1" s="10"/>
      <c r="O1" s="11"/>
      <c r="P1" s="12"/>
      <c r="Q1"/>
      <c r="R1"/>
      <c r="S1" s="1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4.1" customHeight="1" thickBot="1" x14ac:dyDescent="0.3">
      <c r="A2" s="28"/>
      <c r="B2" s="29"/>
      <c r="C2" s="27" t="s">
        <v>87</v>
      </c>
      <c r="D2" s="14"/>
      <c r="E2" s="30"/>
      <c r="F2" s="14"/>
      <c r="G2" s="45"/>
      <c r="H2" s="14"/>
      <c r="I2" s="15"/>
      <c r="J2" s="32"/>
      <c r="K2" s="33"/>
      <c r="L2" s="34"/>
      <c r="M2" s="35" t="s">
        <v>86</v>
      </c>
      <c r="N2" s="34"/>
      <c r="O2" s="36"/>
      <c r="P2" s="37" t="s">
        <v>77</v>
      </c>
      <c r="Q2"/>
      <c r="R2"/>
      <c r="S2" s="12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5.25" customHeight="1" thickBot="1" x14ac:dyDescent="0.3">
      <c r="A3" s="89" t="s">
        <v>1</v>
      </c>
      <c r="B3" s="100" t="s">
        <v>3</v>
      </c>
      <c r="C3" s="91" t="s">
        <v>149</v>
      </c>
      <c r="D3" s="90" t="s">
        <v>4</v>
      </c>
      <c r="E3" s="90" t="s">
        <v>5</v>
      </c>
      <c r="F3" s="90" t="s">
        <v>6</v>
      </c>
      <c r="G3" s="92" t="s">
        <v>299</v>
      </c>
      <c r="H3" s="90" t="s">
        <v>6</v>
      </c>
      <c r="I3" s="93" t="s">
        <v>7</v>
      </c>
      <c r="J3" s="93" t="s">
        <v>8</v>
      </c>
      <c r="K3" s="93" t="s">
        <v>9</v>
      </c>
      <c r="L3" s="90" t="s">
        <v>6</v>
      </c>
      <c r="M3" s="90" t="s">
        <v>10</v>
      </c>
      <c r="N3" s="90" t="s">
        <v>6</v>
      </c>
      <c r="O3" s="90" t="s">
        <v>11</v>
      </c>
      <c r="P3" s="94" t="s">
        <v>12</v>
      </c>
      <c r="Q3"/>
      <c r="R3"/>
      <c r="S3" s="120"/>
      <c r="T3"/>
      <c r="U3"/>
      <c r="V3" s="16"/>
      <c r="W3" s="16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7.25" customHeight="1" x14ac:dyDescent="0.25">
      <c r="A4" s="80">
        <v>1</v>
      </c>
      <c r="B4" s="81" t="s">
        <v>71</v>
      </c>
      <c r="C4" s="82">
        <v>39690</v>
      </c>
      <c r="D4" s="208" t="s">
        <v>101</v>
      </c>
      <c r="E4" s="213">
        <v>9.4</v>
      </c>
      <c r="F4" s="211">
        <f t="shared" ref="F4:F31" si="0">RANK(E4,$E$4:$E$31,1)</f>
        <v>5</v>
      </c>
      <c r="G4" s="86">
        <v>30.75</v>
      </c>
      <c r="H4" s="85">
        <f t="shared" ref="H4:H31" si="1">RANK(G4,$G$4:$G$31,1)</f>
        <v>1</v>
      </c>
      <c r="I4" s="87">
        <v>432</v>
      </c>
      <c r="J4" s="87">
        <v>409</v>
      </c>
      <c r="K4" s="87">
        <f t="shared" ref="K4:K31" si="2">MAX(I4,J4)</f>
        <v>432</v>
      </c>
      <c r="L4" s="85">
        <f t="shared" ref="L4:L31" si="3">RANK(K4,$K$4:$K$31,0)</f>
        <v>1</v>
      </c>
      <c r="M4" s="88">
        <v>39.68</v>
      </c>
      <c r="N4" s="85">
        <f t="shared" ref="N4:N31" si="4">RANK(M4,$M$4:$M$31,0)</f>
        <v>1</v>
      </c>
      <c r="O4" s="87">
        <f t="shared" ref="O4:O31" si="5">SUM(F4,H4,L4,N4)</f>
        <v>8</v>
      </c>
      <c r="P4" s="85">
        <f>RANK(O4,$O$4:$O$31,1)</f>
        <v>1</v>
      </c>
      <c r="Q4"/>
      <c r="R4" s="109" t="s">
        <v>71</v>
      </c>
      <c r="S4" s="134" t="s">
        <v>101</v>
      </c>
      <c r="T4" s="110">
        <v>11</v>
      </c>
      <c r="U4"/>
      <c r="V4" s="130"/>
      <c r="W4" s="131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7.25" customHeight="1" x14ac:dyDescent="0.25">
      <c r="A5" s="70">
        <v>2</v>
      </c>
      <c r="B5" s="71" t="s">
        <v>42</v>
      </c>
      <c r="C5" s="72">
        <v>39636</v>
      </c>
      <c r="D5" s="209" t="s">
        <v>108</v>
      </c>
      <c r="E5" s="217">
        <v>9.16</v>
      </c>
      <c r="F5" s="211">
        <f t="shared" si="0"/>
        <v>1</v>
      </c>
      <c r="G5" s="101">
        <v>31.17</v>
      </c>
      <c r="H5" s="85">
        <f t="shared" si="1"/>
        <v>3</v>
      </c>
      <c r="I5" s="102">
        <v>393</v>
      </c>
      <c r="J5" s="102">
        <v>416</v>
      </c>
      <c r="K5" s="1">
        <f t="shared" si="2"/>
        <v>416</v>
      </c>
      <c r="L5" s="85">
        <f t="shared" si="3"/>
        <v>2</v>
      </c>
      <c r="M5" s="103">
        <v>30.68</v>
      </c>
      <c r="N5" s="85">
        <f t="shared" si="4"/>
        <v>2</v>
      </c>
      <c r="O5" s="1">
        <f t="shared" si="5"/>
        <v>8</v>
      </c>
      <c r="P5" s="85">
        <v>2</v>
      </c>
      <c r="Q5"/>
      <c r="R5" s="71" t="s">
        <v>42</v>
      </c>
      <c r="S5" s="96" t="s">
        <v>108</v>
      </c>
      <c r="T5" s="111">
        <v>9</v>
      </c>
      <c r="U5"/>
      <c r="V5" s="130"/>
      <c r="W5" s="131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7.25" customHeight="1" x14ac:dyDescent="0.25">
      <c r="A6" s="70">
        <v>3</v>
      </c>
      <c r="B6" s="71" t="s">
        <v>118</v>
      </c>
      <c r="C6" s="72">
        <v>39480</v>
      </c>
      <c r="D6" s="209" t="s">
        <v>94</v>
      </c>
      <c r="E6" s="217">
        <v>9.36</v>
      </c>
      <c r="F6" s="211">
        <f t="shared" si="0"/>
        <v>3</v>
      </c>
      <c r="G6" s="101">
        <v>32.14</v>
      </c>
      <c r="H6" s="85">
        <f t="shared" si="1"/>
        <v>4</v>
      </c>
      <c r="I6" s="102">
        <v>371</v>
      </c>
      <c r="J6" s="102">
        <v>293</v>
      </c>
      <c r="K6" s="1">
        <f t="shared" si="2"/>
        <v>371</v>
      </c>
      <c r="L6" s="85">
        <f t="shared" si="3"/>
        <v>5</v>
      </c>
      <c r="M6" s="103">
        <v>21.32</v>
      </c>
      <c r="N6" s="85">
        <f t="shared" si="4"/>
        <v>11</v>
      </c>
      <c r="O6" s="1">
        <f t="shared" si="5"/>
        <v>23</v>
      </c>
      <c r="P6" s="85">
        <f t="shared" ref="P6:P16" si="6">RANK(O6,$O$4:$O$31,1)</f>
        <v>3</v>
      </c>
      <c r="Q6"/>
      <c r="R6" s="71" t="s">
        <v>118</v>
      </c>
      <c r="S6" s="96" t="s">
        <v>94</v>
      </c>
      <c r="T6" s="111">
        <v>8</v>
      </c>
      <c r="U6"/>
      <c r="V6" s="130"/>
      <c r="W6" s="131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7.25" customHeight="1" x14ac:dyDescent="0.25">
      <c r="A7" s="70">
        <v>4</v>
      </c>
      <c r="B7" s="71" t="s">
        <v>120</v>
      </c>
      <c r="C7" s="72">
        <v>39503</v>
      </c>
      <c r="D7" s="209" t="s">
        <v>94</v>
      </c>
      <c r="E7" s="217">
        <v>9.3699999999999992</v>
      </c>
      <c r="F7" s="211">
        <f t="shared" si="0"/>
        <v>4</v>
      </c>
      <c r="G7" s="75">
        <v>34.340000000000003</v>
      </c>
      <c r="H7" s="85">
        <f t="shared" si="1"/>
        <v>14</v>
      </c>
      <c r="I7" s="1">
        <v>379</v>
      </c>
      <c r="J7" s="1">
        <v>407</v>
      </c>
      <c r="K7" s="1">
        <f t="shared" si="2"/>
        <v>407</v>
      </c>
      <c r="L7" s="85">
        <f t="shared" si="3"/>
        <v>3</v>
      </c>
      <c r="M7" s="76">
        <v>28.56</v>
      </c>
      <c r="N7" s="85">
        <f t="shared" si="4"/>
        <v>3</v>
      </c>
      <c r="O7" s="1">
        <f t="shared" si="5"/>
        <v>24</v>
      </c>
      <c r="P7" s="85">
        <f t="shared" si="6"/>
        <v>4</v>
      </c>
      <c r="Q7"/>
      <c r="R7" s="71" t="s">
        <v>120</v>
      </c>
      <c r="S7" s="96" t="s">
        <v>94</v>
      </c>
      <c r="T7" s="111">
        <v>7</v>
      </c>
      <c r="U7"/>
      <c r="V7" s="130"/>
      <c r="W7" s="131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7.25" customHeight="1" x14ac:dyDescent="0.25">
      <c r="A8" s="70">
        <v>5</v>
      </c>
      <c r="B8" s="71" t="s">
        <v>109</v>
      </c>
      <c r="C8" s="72">
        <v>39621</v>
      </c>
      <c r="D8" s="209" t="s">
        <v>103</v>
      </c>
      <c r="E8" s="217">
        <v>9.4600000000000009</v>
      </c>
      <c r="F8" s="211">
        <f t="shared" si="0"/>
        <v>6</v>
      </c>
      <c r="G8" s="75">
        <v>32.28</v>
      </c>
      <c r="H8" s="85">
        <f t="shared" si="1"/>
        <v>5</v>
      </c>
      <c r="I8" s="1">
        <v>352</v>
      </c>
      <c r="J8" s="1">
        <v>343</v>
      </c>
      <c r="K8" s="1">
        <f t="shared" si="2"/>
        <v>352</v>
      </c>
      <c r="L8" s="85">
        <f t="shared" si="3"/>
        <v>7</v>
      </c>
      <c r="M8" s="76">
        <v>24.13</v>
      </c>
      <c r="N8" s="85">
        <f t="shared" si="4"/>
        <v>8</v>
      </c>
      <c r="O8" s="1">
        <f t="shared" si="5"/>
        <v>26</v>
      </c>
      <c r="P8" s="85">
        <f t="shared" si="6"/>
        <v>5</v>
      </c>
      <c r="Q8"/>
      <c r="R8" s="71" t="s">
        <v>109</v>
      </c>
      <c r="S8" s="96" t="s">
        <v>103</v>
      </c>
      <c r="T8" s="111">
        <v>6</v>
      </c>
      <c r="U8"/>
      <c r="V8" s="130"/>
      <c r="W8" s="131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7.25" customHeight="1" x14ac:dyDescent="0.25">
      <c r="A9" s="70">
        <v>6</v>
      </c>
      <c r="B9" s="71" t="s">
        <v>111</v>
      </c>
      <c r="C9" s="72">
        <v>39633</v>
      </c>
      <c r="D9" s="209" t="s">
        <v>108</v>
      </c>
      <c r="E9" s="217">
        <v>9.2439999999999998</v>
      </c>
      <c r="F9" s="211">
        <f t="shared" si="0"/>
        <v>2</v>
      </c>
      <c r="G9" s="75">
        <v>31.14</v>
      </c>
      <c r="H9" s="85">
        <f t="shared" si="1"/>
        <v>2</v>
      </c>
      <c r="I9" s="1">
        <v>360</v>
      </c>
      <c r="J9" s="1">
        <v>391</v>
      </c>
      <c r="K9" s="1">
        <f t="shared" si="2"/>
        <v>391</v>
      </c>
      <c r="L9" s="85">
        <f t="shared" si="3"/>
        <v>4</v>
      </c>
      <c r="M9" s="76">
        <v>16.95</v>
      </c>
      <c r="N9" s="85">
        <f t="shared" si="4"/>
        <v>20</v>
      </c>
      <c r="O9" s="1">
        <f t="shared" si="5"/>
        <v>28</v>
      </c>
      <c r="P9" s="85">
        <f t="shared" si="6"/>
        <v>6</v>
      </c>
      <c r="Q9"/>
      <c r="R9" s="71" t="s">
        <v>111</v>
      </c>
      <c r="S9" s="96" t="s">
        <v>108</v>
      </c>
      <c r="T9" s="111">
        <v>5</v>
      </c>
      <c r="U9"/>
      <c r="V9" s="130"/>
      <c r="W9" s="131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7.25" customHeight="1" x14ac:dyDescent="0.25">
      <c r="A10" s="70">
        <v>7</v>
      </c>
      <c r="B10" s="71" t="s">
        <v>93</v>
      </c>
      <c r="C10" s="72">
        <v>39532</v>
      </c>
      <c r="D10" s="209" t="s">
        <v>94</v>
      </c>
      <c r="E10" s="217">
        <v>9.9700000000000006</v>
      </c>
      <c r="F10" s="211">
        <f t="shared" si="0"/>
        <v>15</v>
      </c>
      <c r="G10" s="75">
        <v>33.299999999999997</v>
      </c>
      <c r="H10" s="85">
        <f t="shared" si="1"/>
        <v>8</v>
      </c>
      <c r="I10" s="1">
        <v>364</v>
      </c>
      <c r="J10" s="1">
        <v>341</v>
      </c>
      <c r="K10" s="1">
        <f t="shared" si="2"/>
        <v>364</v>
      </c>
      <c r="L10" s="85">
        <f t="shared" si="3"/>
        <v>6</v>
      </c>
      <c r="M10" s="76">
        <v>24.16</v>
      </c>
      <c r="N10" s="85">
        <f t="shared" si="4"/>
        <v>7</v>
      </c>
      <c r="O10" s="1">
        <f t="shared" si="5"/>
        <v>36</v>
      </c>
      <c r="P10" s="85">
        <f t="shared" si="6"/>
        <v>7</v>
      </c>
      <c r="Q10"/>
      <c r="R10" s="71" t="s">
        <v>93</v>
      </c>
      <c r="S10" s="96" t="s">
        <v>94</v>
      </c>
      <c r="T10" s="111">
        <v>4</v>
      </c>
      <c r="U10"/>
      <c r="V10" s="130"/>
      <c r="W10" s="131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7.25" customHeight="1" x14ac:dyDescent="0.25">
      <c r="A11" s="70">
        <v>8</v>
      </c>
      <c r="B11" s="71" t="s">
        <v>112</v>
      </c>
      <c r="C11" s="72">
        <v>39537</v>
      </c>
      <c r="D11" s="209" t="s">
        <v>98</v>
      </c>
      <c r="E11" s="217">
        <v>9.65</v>
      </c>
      <c r="F11" s="211">
        <f t="shared" si="0"/>
        <v>7</v>
      </c>
      <c r="G11" s="75">
        <v>33.5</v>
      </c>
      <c r="H11" s="85">
        <f t="shared" si="1"/>
        <v>9</v>
      </c>
      <c r="I11" s="1">
        <v>347</v>
      </c>
      <c r="J11" s="1">
        <v>336</v>
      </c>
      <c r="K11" s="1">
        <f t="shared" si="2"/>
        <v>347</v>
      </c>
      <c r="L11" s="85">
        <f t="shared" si="3"/>
        <v>10</v>
      </c>
      <c r="M11" s="76">
        <v>18.68</v>
      </c>
      <c r="N11" s="85">
        <f t="shared" si="4"/>
        <v>16</v>
      </c>
      <c r="O11" s="1">
        <f t="shared" si="5"/>
        <v>42</v>
      </c>
      <c r="P11" s="85">
        <f t="shared" si="6"/>
        <v>8</v>
      </c>
      <c r="Q11"/>
      <c r="R11" s="71" t="s">
        <v>112</v>
      </c>
      <c r="S11" s="96" t="s">
        <v>98</v>
      </c>
      <c r="T11" s="111">
        <v>3</v>
      </c>
      <c r="U11"/>
      <c r="V11" s="130"/>
      <c r="W11" s="13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7.25" customHeight="1" x14ac:dyDescent="0.25">
      <c r="A12" s="70">
        <v>9</v>
      </c>
      <c r="B12" s="71" t="s">
        <v>115</v>
      </c>
      <c r="C12" s="72">
        <v>39542</v>
      </c>
      <c r="D12" s="209" t="s">
        <v>103</v>
      </c>
      <c r="E12" s="217">
        <v>9.85</v>
      </c>
      <c r="F12" s="211">
        <f t="shared" si="0"/>
        <v>13</v>
      </c>
      <c r="G12" s="75">
        <v>32.5</v>
      </c>
      <c r="H12" s="85">
        <f t="shared" si="1"/>
        <v>6</v>
      </c>
      <c r="I12" s="1">
        <v>333</v>
      </c>
      <c r="J12" s="1">
        <v>337</v>
      </c>
      <c r="K12" s="1">
        <f t="shared" si="2"/>
        <v>337</v>
      </c>
      <c r="L12" s="85">
        <f t="shared" si="3"/>
        <v>16</v>
      </c>
      <c r="M12" s="76">
        <v>19.149999999999999</v>
      </c>
      <c r="N12" s="85">
        <f t="shared" si="4"/>
        <v>15</v>
      </c>
      <c r="O12" s="1">
        <f t="shared" si="5"/>
        <v>50</v>
      </c>
      <c r="P12" s="85">
        <f t="shared" si="6"/>
        <v>9</v>
      </c>
      <c r="Q12"/>
      <c r="R12" s="71" t="s">
        <v>115</v>
      </c>
      <c r="S12" s="96" t="s">
        <v>103</v>
      </c>
      <c r="T12" s="111">
        <v>2</v>
      </c>
      <c r="U12"/>
      <c r="V12" s="130"/>
      <c r="W12" s="131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7.25" customHeight="1" thickBot="1" x14ac:dyDescent="0.3">
      <c r="A13" s="70">
        <v>10</v>
      </c>
      <c r="B13" s="71" t="s">
        <v>102</v>
      </c>
      <c r="C13" s="72">
        <v>39533</v>
      </c>
      <c r="D13" s="209" t="s">
        <v>103</v>
      </c>
      <c r="E13" s="217">
        <v>10.74</v>
      </c>
      <c r="F13" s="211">
        <f t="shared" si="0"/>
        <v>26</v>
      </c>
      <c r="G13" s="75">
        <v>33.979999999999997</v>
      </c>
      <c r="H13" s="85">
        <f t="shared" si="1"/>
        <v>10</v>
      </c>
      <c r="I13" s="1">
        <v>343</v>
      </c>
      <c r="J13" s="1">
        <v>325</v>
      </c>
      <c r="K13" s="1">
        <f t="shared" si="2"/>
        <v>343</v>
      </c>
      <c r="L13" s="85">
        <f t="shared" si="3"/>
        <v>11</v>
      </c>
      <c r="M13" s="76">
        <v>27.39</v>
      </c>
      <c r="N13" s="85">
        <f t="shared" si="4"/>
        <v>4</v>
      </c>
      <c r="O13" s="1">
        <f t="shared" si="5"/>
        <v>51</v>
      </c>
      <c r="P13" s="85">
        <f t="shared" si="6"/>
        <v>10</v>
      </c>
      <c r="Q13"/>
      <c r="R13" s="135" t="s">
        <v>102</v>
      </c>
      <c r="S13" s="136" t="s">
        <v>103</v>
      </c>
      <c r="T13" s="112">
        <v>1</v>
      </c>
      <c r="U13"/>
      <c r="V13" s="130"/>
      <c r="W13" s="131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7.25" customHeight="1" x14ac:dyDescent="0.25">
      <c r="A14" s="70">
        <v>11</v>
      </c>
      <c r="B14" s="71" t="s">
        <v>99</v>
      </c>
      <c r="C14" s="72">
        <v>39781</v>
      </c>
      <c r="D14" s="209" t="s">
        <v>98</v>
      </c>
      <c r="E14" s="217">
        <v>9.65</v>
      </c>
      <c r="F14" s="211">
        <f t="shared" si="0"/>
        <v>7</v>
      </c>
      <c r="G14" s="75">
        <v>34.229999999999997</v>
      </c>
      <c r="H14" s="85">
        <f t="shared" si="1"/>
        <v>11</v>
      </c>
      <c r="I14" s="1">
        <v>340</v>
      </c>
      <c r="J14" s="1">
        <v>297</v>
      </c>
      <c r="K14" s="1">
        <f t="shared" si="2"/>
        <v>340</v>
      </c>
      <c r="L14" s="85">
        <f t="shared" si="3"/>
        <v>12</v>
      </c>
      <c r="M14" s="76">
        <v>15.64</v>
      </c>
      <c r="N14" s="85">
        <f t="shared" si="4"/>
        <v>23</v>
      </c>
      <c r="O14" s="1">
        <f t="shared" si="5"/>
        <v>53</v>
      </c>
      <c r="P14" s="85">
        <f t="shared" si="6"/>
        <v>11</v>
      </c>
      <c r="Q14"/>
      <c r="R14"/>
      <c r="S14" s="120"/>
      <c r="T14"/>
      <c r="U14"/>
      <c r="V14" s="16"/>
      <c r="W14" s="16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7.25" customHeight="1" x14ac:dyDescent="0.25">
      <c r="A15" s="70">
        <v>12</v>
      </c>
      <c r="B15" s="71" t="s">
        <v>52</v>
      </c>
      <c r="C15" s="72">
        <v>39490</v>
      </c>
      <c r="D15" s="209" t="s">
        <v>103</v>
      </c>
      <c r="E15" s="217">
        <v>10.15</v>
      </c>
      <c r="F15" s="211">
        <f t="shared" si="0"/>
        <v>19</v>
      </c>
      <c r="G15" s="75">
        <v>34.950000000000003</v>
      </c>
      <c r="H15" s="85">
        <f t="shared" si="1"/>
        <v>18</v>
      </c>
      <c r="I15" s="1">
        <v>350</v>
      </c>
      <c r="J15" s="1">
        <v>306</v>
      </c>
      <c r="K15" s="1">
        <f t="shared" si="2"/>
        <v>350</v>
      </c>
      <c r="L15" s="85">
        <f t="shared" si="3"/>
        <v>8</v>
      </c>
      <c r="M15" s="76">
        <v>22.46</v>
      </c>
      <c r="N15" s="85">
        <f t="shared" si="4"/>
        <v>9</v>
      </c>
      <c r="O15" s="1">
        <f t="shared" si="5"/>
        <v>54</v>
      </c>
      <c r="P15" s="85">
        <f t="shared" si="6"/>
        <v>12</v>
      </c>
      <c r="Q15"/>
      <c r="R15"/>
      <c r="S15" s="12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7.25" customHeight="1" x14ac:dyDescent="0.25">
      <c r="A16" s="70">
        <v>13</v>
      </c>
      <c r="B16" s="71" t="s">
        <v>116</v>
      </c>
      <c r="C16" s="72">
        <v>39563</v>
      </c>
      <c r="D16" s="216" t="s">
        <v>98</v>
      </c>
      <c r="E16" s="217">
        <v>9.68</v>
      </c>
      <c r="F16" s="211">
        <f t="shared" si="0"/>
        <v>9</v>
      </c>
      <c r="G16" s="75">
        <v>33.21</v>
      </c>
      <c r="H16" s="85">
        <f t="shared" si="1"/>
        <v>7</v>
      </c>
      <c r="I16" s="1">
        <v>325</v>
      </c>
      <c r="J16" s="1">
        <v>339</v>
      </c>
      <c r="K16" s="1">
        <f t="shared" si="2"/>
        <v>339</v>
      </c>
      <c r="L16" s="85">
        <f t="shared" si="3"/>
        <v>13</v>
      </c>
      <c r="M16" s="76">
        <v>13.35</v>
      </c>
      <c r="N16" s="85">
        <f t="shared" si="4"/>
        <v>27</v>
      </c>
      <c r="O16" s="1">
        <f t="shared" si="5"/>
        <v>56</v>
      </c>
      <c r="P16" s="85">
        <f t="shared" si="6"/>
        <v>13</v>
      </c>
      <c r="Q16"/>
      <c r="R16"/>
      <c r="S16" s="12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7.25" customHeight="1" x14ac:dyDescent="0.25">
      <c r="A17" s="70">
        <v>14</v>
      </c>
      <c r="B17" s="71" t="s">
        <v>96</v>
      </c>
      <c r="C17" s="72">
        <v>39736</v>
      </c>
      <c r="D17" s="209" t="s">
        <v>94</v>
      </c>
      <c r="E17" s="217">
        <v>9.91</v>
      </c>
      <c r="F17" s="211">
        <f t="shared" si="0"/>
        <v>14</v>
      </c>
      <c r="G17" s="75">
        <v>34.86</v>
      </c>
      <c r="H17" s="85">
        <f t="shared" si="1"/>
        <v>17</v>
      </c>
      <c r="I17" s="1">
        <v>340</v>
      </c>
      <c r="J17" s="1">
        <v>350</v>
      </c>
      <c r="K17" s="1">
        <f t="shared" si="2"/>
        <v>350</v>
      </c>
      <c r="L17" s="85">
        <f t="shared" si="3"/>
        <v>8</v>
      </c>
      <c r="M17" s="76">
        <v>17.91</v>
      </c>
      <c r="N17" s="85">
        <f t="shared" si="4"/>
        <v>17</v>
      </c>
      <c r="O17" s="1">
        <f t="shared" si="5"/>
        <v>56</v>
      </c>
      <c r="P17" s="85">
        <v>14</v>
      </c>
      <c r="Q17"/>
      <c r="R17"/>
      <c r="S17" s="12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7.25" customHeight="1" x14ac:dyDescent="0.25">
      <c r="A18" s="70">
        <v>15</v>
      </c>
      <c r="B18" s="71" t="s">
        <v>107</v>
      </c>
      <c r="C18" s="72">
        <v>39730</v>
      </c>
      <c r="D18" s="209" t="s">
        <v>103</v>
      </c>
      <c r="E18" s="217">
        <v>9.77</v>
      </c>
      <c r="F18" s="211">
        <f t="shared" si="0"/>
        <v>12</v>
      </c>
      <c r="G18" s="75">
        <v>34.33</v>
      </c>
      <c r="H18" s="85">
        <f t="shared" si="1"/>
        <v>13</v>
      </c>
      <c r="I18" s="1">
        <v>332</v>
      </c>
      <c r="J18" s="1">
        <v>335</v>
      </c>
      <c r="K18" s="1">
        <f t="shared" si="2"/>
        <v>335</v>
      </c>
      <c r="L18" s="85">
        <f t="shared" si="3"/>
        <v>17</v>
      </c>
      <c r="M18" s="76">
        <v>19.850000000000001</v>
      </c>
      <c r="N18" s="85">
        <f t="shared" si="4"/>
        <v>14</v>
      </c>
      <c r="O18" s="1">
        <f t="shared" si="5"/>
        <v>56</v>
      </c>
      <c r="P18" s="85">
        <v>15</v>
      </c>
      <c r="Q18"/>
      <c r="R18"/>
      <c r="S18" s="12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7.25" customHeight="1" x14ac:dyDescent="0.25">
      <c r="A19" s="70">
        <v>16</v>
      </c>
      <c r="B19" s="71" t="s">
        <v>70</v>
      </c>
      <c r="C19" s="72">
        <v>39458</v>
      </c>
      <c r="D19" s="209" t="s">
        <v>101</v>
      </c>
      <c r="E19" s="217">
        <v>9.76</v>
      </c>
      <c r="F19" s="211">
        <f t="shared" si="0"/>
        <v>11</v>
      </c>
      <c r="G19" s="75">
        <v>37.07</v>
      </c>
      <c r="H19" s="85">
        <f t="shared" si="1"/>
        <v>25</v>
      </c>
      <c r="I19" s="1">
        <v>295</v>
      </c>
      <c r="J19" s="1">
        <v>332</v>
      </c>
      <c r="K19" s="1">
        <f t="shared" si="2"/>
        <v>332</v>
      </c>
      <c r="L19" s="85">
        <f t="shared" si="3"/>
        <v>18</v>
      </c>
      <c r="M19" s="76">
        <v>26.13</v>
      </c>
      <c r="N19" s="85">
        <f t="shared" si="4"/>
        <v>5</v>
      </c>
      <c r="O19" s="1">
        <f t="shared" si="5"/>
        <v>59</v>
      </c>
      <c r="P19" s="85">
        <f>RANK(O19,$O$4:$O$31,1)</f>
        <v>16</v>
      </c>
      <c r="Q19"/>
      <c r="R19"/>
      <c r="S19" s="12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7.25" customHeight="1" x14ac:dyDescent="0.25">
      <c r="A20" s="70">
        <v>17</v>
      </c>
      <c r="B20" s="71" t="s">
        <v>119</v>
      </c>
      <c r="C20" s="72">
        <v>39673</v>
      </c>
      <c r="D20" s="209" t="s">
        <v>94</v>
      </c>
      <c r="E20" s="217">
        <v>10.08</v>
      </c>
      <c r="F20" s="211">
        <f t="shared" si="0"/>
        <v>17</v>
      </c>
      <c r="G20" s="75">
        <v>34.79</v>
      </c>
      <c r="H20" s="85">
        <f t="shared" si="1"/>
        <v>16</v>
      </c>
      <c r="I20" s="1">
        <v>296</v>
      </c>
      <c r="J20" s="1">
        <v>315</v>
      </c>
      <c r="K20" s="1">
        <f t="shared" si="2"/>
        <v>315</v>
      </c>
      <c r="L20" s="85">
        <f t="shared" si="3"/>
        <v>24</v>
      </c>
      <c r="M20" s="76">
        <v>20.38</v>
      </c>
      <c r="N20" s="85">
        <f t="shared" si="4"/>
        <v>13</v>
      </c>
      <c r="O20" s="1">
        <f t="shared" si="5"/>
        <v>70</v>
      </c>
      <c r="P20" s="85">
        <f>RANK(O20,$O$4:$O$31,1)</f>
        <v>17</v>
      </c>
      <c r="Q20"/>
      <c r="R20"/>
      <c r="S20" s="1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7.25" customHeight="1" x14ac:dyDescent="0.25">
      <c r="A21" s="70">
        <v>18</v>
      </c>
      <c r="B21" s="71" t="s">
        <v>117</v>
      </c>
      <c r="C21" s="72">
        <v>39729</v>
      </c>
      <c r="D21" s="209" t="s">
        <v>94</v>
      </c>
      <c r="E21" s="217">
        <v>9.74</v>
      </c>
      <c r="F21" s="211">
        <f t="shared" si="0"/>
        <v>10</v>
      </c>
      <c r="G21" s="75">
        <v>35.43</v>
      </c>
      <c r="H21" s="85">
        <f t="shared" si="1"/>
        <v>20</v>
      </c>
      <c r="I21" s="1">
        <v>300</v>
      </c>
      <c r="J21" s="1">
        <v>311</v>
      </c>
      <c r="K21" s="1">
        <f t="shared" si="2"/>
        <v>311</v>
      </c>
      <c r="L21" s="85">
        <f t="shared" si="3"/>
        <v>25</v>
      </c>
      <c r="M21" s="76">
        <v>17.75</v>
      </c>
      <c r="N21" s="85">
        <f t="shared" si="4"/>
        <v>18</v>
      </c>
      <c r="O21" s="1">
        <f t="shared" si="5"/>
        <v>73</v>
      </c>
      <c r="P21" s="85">
        <f>RANK(O21,$O$4:$O$31,1)</f>
        <v>18</v>
      </c>
      <c r="Q21"/>
      <c r="R21" s="16"/>
      <c r="S21" s="124"/>
      <c r="T21" s="16"/>
      <c r="U21"/>
      <c r="V21" s="16"/>
      <c r="W21" s="16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7.25" customHeight="1" x14ac:dyDescent="0.25">
      <c r="A22" s="70">
        <v>19</v>
      </c>
      <c r="B22" s="71" t="s">
        <v>95</v>
      </c>
      <c r="C22" s="72">
        <v>39703</v>
      </c>
      <c r="D22" s="209" t="s">
        <v>94</v>
      </c>
      <c r="E22" s="217">
        <v>9.98</v>
      </c>
      <c r="F22" s="211">
        <f t="shared" si="0"/>
        <v>16</v>
      </c>
      <c r="G22" s="75">
        <v>34.35</v>
      </c>
      <c r="H22" s="85">
        <f t="shared" si="1"/>
        <v>15</v>
      </c>
      <c r="I22" s="1">
        <v>320</v>
      </c>
      <c r="J22" s="1">
        <v>338</v>
      </c>
      <c r="K22" s="1">
        <f t="shared" si="2"/>
        <v>338</v>
      </c>
      <c r="L22" s="85">
        <f t="shared" si="3"/>
        <v>14</v>
      </c>
      <c r="M22" s="76">
        <v>11.68</v>
      </c>
      <c r="N22" s="85">
        <f t="shared" si="4"/>
        <v>28</v>
      </c>
      <c r="O22" s="1">
        <f t="shared" si="5"/>
        <v>73</v>
      </c>
      <c r="P22" s="85">
        <v>19</v>
      </c>
      <c r="Q22"/>
      <c r="R22" s="16"/>
      <c r="S22" s="124"/>
      <c r="T22" s="16"/>
      <c r="U22"/>
      <c r="V22" s="16"/>
      <c r="W22" s="16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7.25" customHeight="1" x14ac:dyDescent="0.25">
      <c r="A23" s="70">
        <v>20</v>
      </c>
      <c r="B23" s="71" t="s">
        <v>100</v>
      </c>
      <c r="C23" s="72">
        <v>39781</v>
      </c>
      <c r="D23" s="209" t="s">
        <v>98</v>
      </c>
      <c r="E23" s="217">
        <v>10.47</v>
      </c>
      <c r="F23" s="211">
        <f t="shared" si="0"/>
        <v>23</v>
      </c>
      <c r="G23" s="75">
        <v>34.270000000000003</v>
      </c>
      <c r="H23" s="85">
        <f t="shared" si="1"/>
        <v>12</v>
      </c>
      <c r="I23" s="77" t="s">
        <v>300</v>
      </c>
      <c r="J23" s="1">
        <v>325</v>
      </c>
      <c r="K23" s="1">
        <f t="shared" si="2"/>
        <v>325</v>
      </c>
      <c r="L23" s="85">
        <f t="shared" si="3"/>
        <v>21</v>
      </c>
      <c r="M23" s="76">
        <v>16.96</v>
      </c>
      <c r="N23" s="85">
        <f t="shared" si="4"/>
        <v>19</v>
      </c>
      <c r="O23" s="1">
        <f t="shared" si="5"/>
        <v>75</v>
      </c>
      <c r="P23" s="85">
        <f>RANK(O23,$O$4:$O$31,1)</f>
        <v>20</v>
      </c>
      <c r="Q23"/>
      <c r="R23"/>
      <c r="S23" s="120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7.25" customHeight="1" x14ac:dyDescent="0.25">
      <c r="A24" s="70">
        <v>21</v>
      </c>
      <c r="B24" s="71" t="s">
        <v>105</v>
      </c>
      <c r="C24" s="72">
        <v>39538</v>
      </c>
      <c r="D24" s="209" t="s">
        <v>106</v>
      </c>
      <c r="E24" s="217">
        <v>10.44</v>
      </c>
      <c r="F24" s="211">
        <f t="shared" si="0"/>
        <v>21</v>
      </c>
      <c r="G24" s="75">
        <v>35.5</v>
      </c>
      <c r="H24" s="85">
        <f t="shared" si="1"/>
        <v>22</v>
      </c>
      <c r="I24" s="1">
        <v>338</v>
      </c>
      <c r="J24" s="1">
        <v>319</v>
      </c>
      <c r="K24" s="1">
        <f t="shared" si="2"/>
        <v>338</v>
      </c>
      <c r="L24" s="85">
        <f t="shared" si="3"/>
        <v>14</v>
      </c>
      <c r="M24" s="76">
        <v>15.75</v>
      </c>
      <c r="N24" s="85">
        <f t="shared" si="4"/>
        <v>21</v>
      </c>
      <c r="O24" s="1">
        <f t="shared" si="5"/>
        <v>78</v>
      </c>
      <c r="P24" s="85">
        <f>RANK(O24,$O$4:$O$31,1)</f>
        <v>21</v>
      </c>
      <c r="Q24"/>
      <c r="R24"/>
      <c r="S24" s="12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7.25" customHeight="1" x14ac:dyDescent="0.25">
      <c r="A25" s="70">
        <v>22</v>
      </c>
      <c r="B25" s="71" t="s">
        <v>114</v>
      </c>
      <c r="C25" s="72">
        <v>39613</v>
      </c>
      <c r="D25" s="209" t="s">
        <v>103</v>
      </c>
      <c r="E25" s="217">
        <v>10.119999999999999</v>
      </c>
      <c r="F25" s="211">
        <f t="shared" si="0"/>
        <v>18</v>
      </c>
      <c r="G25" s="75">
        <v>35.49</v>
      </c>
      <c r="H25" s="85">
        <f t="shared" si="1"/>
        <v>21</v>
      </c>
      <c r="I25" s="1">
        <v>327</v>
      </c>
      <c r="J25" s="1">
        <v>313</v>
      </c>
      <c r="K25" s="1">
        <f t="shared" si="2"/>
        <v>327</v>
      </c>
      <c r="L25" s="85">
        <f t="shared" si="3"/>
        <v>20</v>
      </c>
      <c r="M25" s="76">
        <v>14.57</v>
      </c>
      <c r="N25" s="85">
        <f t="shared" si="4"/>
        <v>24</v>
      </c>
      <c r="O25" s="1">
        <f t="shared" si="5"/>
        <v>83</v>
      </c>
      <c r="P25" s="85">
        <f>RANK(O25,$O$4:$O$31,1)</f>
        <v>22</v>
      </c>
      <c r="Q25"/>
      <c r="R25"/>
      <c r="S25" s="120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7.25" customHeight="1" x14ac:dyDescent="0.25">
      <c r="A26" s="70">
        <v>23</v>
      </c>
      <c r="B26" s="71" t="s">
        <v>121</v>
      </c>
      <c r="C26" s="72">
        <v>39633</v>
      </c>
      <c r="D26" s="209" t="s">
        <v>94</v>
      </c>
      <c r="E26" s="217">
        <v>10.69</v>
      </c>
      <c r="F26" s="211">
        <f t="shared" si="0"/>
        <v>25</v>
      </c>
      <c r="G26" s="101">
        <v>36.28</v>
      </c>
      <c r="H26" s="85">
        <f t="shared" si="1"/>
        <v>24</v>
      </c>
      <c r="I26" s="102">
        <v>296</v>
      </c>
      <c r="J26" s="102">
        <v>290</v>
      </c>
      <c r="K26" s="1">
        <f t="shared" si="2"/>
        <v>296</v>
      </c>
      <c r="L26" s="85">
        <f t="shared" si="3"/>
        <v>27</v>
      </c>
      <c r="M26" s="103">
        <v>21.54</v>
      </c>
      <c r="N26" s="85">
        <f t="shared" si="4"/>
        <v>10</v>
      </c>
      <c r="O26" s="1">
        <f t="shared" si="5"/>
        <v>86</v>
      </c>
      <c r="P26" s="85">
        <f>RANK(O26,$O$4:$O$31,1)</f>
        <v>23</v>
      </c>
      <c r="Q26"/>
      <c r="R26"/>
      <c r="S26" s="1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16" customFormat="1" ht="17.25" customHeight="1" x14ac:dyDescent="0.25">
      <c r="A27" s="70">
        <v>24</v>
      </c>
      <c r="B27" s="71" t="s">
        <v>110</v>
      </c>
      <c r="C27" s="72">
        <v>39713</v>
      </c>
      <c r="D27" s="209" t="s">
        <v>106</v>
      </c>
      <c r="E27" s="217">
        <v>11.25</v>
      </c>
      <c r="F27" s="211">
        <f t="shared" si="0"/>
        <v>28</v>
      </c>
      <c r="G27" s="75">
        <v>39</v>
      </c>
      <c r="H27" s="85">
        <f t="shared" si="1"/>
        <v>28</v>
      </c>
      <c r="I27" s="1">
        <v>299</v>
      </c>
      <c r="J27" s="1">
        <v>261</v>
      </c>
      <c r="K27" s="1">
        <f t="shared" si="2"/>
        <v>299</v>
      </c>
      <c r="L27" s="85">
        <f t="shared" si="3"/>
        <v>26</v>
      </c>
      <c r="M27" s="76">
        <v>25.62</v>
      </c>
      <c r="N27" s="85">
        <f t="shared" si="4"/>
        <v>6</v>
      </c>
      <c r="O27" s="1">
        <f t="shared" si="5"/>
        <v>88</v>
      </c>
      <c r="P27" s="85">
        <f>RANK(O27,$O$4:$O$31,1)</f>
        <v>24</v>
      </c>
      <c r="R27"/>
      <c r="S27" s="120"/>
      <c r="T27"/>
      <c r="V27"/>
      <c r="W27"/>
    </row>
    <row r="28" spans="1:254" s="16" customFormat="1" ht="17.25" customHeight="1" x14ac:dyDescent="0.25">
      <c r="A28" s="70">
        <v>25</v>
      </c>
      <c r="B28" s="71" t="s">
        <v>104</v>
      </c>
      <c r="C28" s="72">
        <v>39625</v>
      </c>
      <c r="D28" s="209" t="s">
        <v>103</v>
      </c>
      <c r="E28" s="217">
        <v>10.28</v>
      </c>
      <c r="F28" s="211">
        <f t="shared" si="0"/>
        <v>20</v>
      </c>
      <c r="G28" s="75">
        <v>35.909999999999997</v>
      </c>
      <c r="H28" s="85">
        <f t="shared" si="1"/>
        <v>23</v>
      </c>
      <c r="I28" s="1">
        <v>331</v>
      </c>
      <c r="J28" s="1">
        <v>321</v>
      </c>
      <c r="K28" s="1">
        <f t="shared" si="2"/>
        <v>331</v>
      </c>
      <c r="L28" s="85">
        <f t="shared" si="3"/>
        <v>19</v>
      </c>
      <c r="M28" s="76">
        <v>13.46</v>
      </c>
      <c r="N28" s="85">
        <f t="shared" si="4"/>
        <v>26</v>
      </c>
      <c r="O28" s="1">
        <f t="shared" si="5"/>
        <v>88</v>
      </c>
      <c r="P28" s="85">
        <v>25</v>
      </c>
      <c r="R28" s="13"/>
      <c r="S28" s="25"/>
      <c r="T28" s="13"/>
      <c r="V28" s="13"/>
      <c r="W28" s="13"/>
    </row>
    <row r="29" spans="1:254" ht="17.25" customHeight="1" x14ac:dyDescent="0.25">
      <c r="A29" s="70">
        <v>26</v>
      </c>
      <c r="B29" s="71" t="s">
        <v>51</v>
      </c>
      <c r="C29" s="72">
        <v>39525</v>
      </c>
      <c r="D29" s="209" t="s">
        <v>103</v>
      </c>
      <c r="E29" s="217">
        <v>10.64</v>
      </c>
      <c r="F29" s="211">
        <f t="shared" si="0"/>
        <v>24</v>
      </c>
      <c r="G29" s="75">
        <v>35.17</v>
      </c>
      <c r="H29" s="85">
        <f t="shared" si="1"/>
        <v>19</v>
      </c>
      <c r="I29" s="1">
        <v>320</v>
      </c>
      <c r="J29" s="1">
        <v>312</v>
      </c>
      <c r="K29" s="1">
        <f t="shared" si="2"/>
        <v>320</v>
      </c>
      <c r="L29" s="85">
        <f t="shared" si="3"/>
        <v>23</v>
      </c>
      <c r="M29" s="76">
        <v>15.74</v>
      </c>
      <c r="N29" s="85">
        <f t="shared" si="4"/>
        <v>22</v>
      </c>
      <c r="O29" s="1">
        <f t="shared" si="5"/>
        <v>88</v>
      </c>
      <c r="P29" s="85">
        <v>26</v>
      </c>
      <c r="Q29" s="16"/>
      <c r="U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7.25" customHeight="1" x14ac:dyDescent="0.25">
      <c r="A30" s="70">
        <v>27</v>
      </c>
      <c r="B30" s="71" t="s">
        <v>113</v>
      </c>
      <c r="C30" s="72">
        <v>39738</v>
      </c>
      <c r="D30" s="209" t="s">
        <v>103</v>
      </c>
      <c r="E30" s="217">
        <v>10.98</v>
      </c>
      <c r="F30" s="211">
        <f t="shared" si="0"/>
        <v>27</v>
      </c>
      <c r="G30" s="75">
        <v>37.43</v>
      </c>
      <c r="H30" s="85">
        <f t="shared" si="1"/>
        <v>27</v>
      </c>
      <c r="I30" s="1">
        <v>290</v>
      </c>
      <c r="J30" s="1">
        <v>270</v>
      </c>
      <c r="K30" s="1">
        <f t="shared" si="2"/>
        <v>290</v>
      </c>
      <c r="L30" s="85">
        <f t="shared" si="3"/>
        <v>28</v>
      </c>
      <c r="M30" s="76">
        <v>21.29</v>
      </c>
      <c r="N30" s="85">
        <f t="shared" si="4"/>
        <v>12</v>
      </c>
      <c r="O30" s="1">
        <f t="shared" si="5"/>
        <v>94</v>
      </c>
      <c r="P30" s="85">
        <f>RANK(O30,$O$4:$O$31,1)</f>
        <v>27</v>
      </c>
      <c r="Q30" s="16"/>
      <c r="U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7.25" customHeight="1" thickBot="1" x14ac:dyDescent="0.3">
      <c r="A31" s="78">
        <v>28</v>
      </c>
      <c r="B31" s="140" t="s">
        <v>97</v>
      </c>
      <c r="C31" s="141">
        <v>39467</v>
      </c>
      <c r="D31" s="210" t="s">
        <v>98</v>
      </c>
      <c r="E31" s="218">
        <v>10.45</v>
      </c>
      <c r="F31" s="212">
        <f t="shared" si="0"/>
        <v>22</v>
      </c>
      <c r="G31" s="147">
        <v>37.08</v>
      </c>
      <c r="H31" s="144">
        <f t="shared" si="1"/>
        <v>26</v>
      </c>
      <c r="I31" s="145">
        <v>309</v>
      </c>
      <c r="J31" s="145">
        <v>323</v>
      </c>
      <c r="K31" s="145">
        <f t="shared" si="2"/>
        <v>323</v>
      </c>
      <c r="L31" s="144">
        <f t="shared" si="3"/>
        <v>22</v>
      </c>
      <c r="M31" s="146">
        <v>14.3</v>
      </c>
      <c r="N31" s="144">
        <f t="shared" si="4"/>
        <v>25</v>
      </c>
      <c r="O31" s="145">
        <f t="shared" si="5"/>
        <v>95</v>
      </c>
      <c r="P31" s="144">
        <f>RANK(O31,$O$4:$O$31,1)</f>
        <v>28</v>
      </c>
      <c r="Q31" s="16"/>
      <c r="U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</sheetData>
  <sortState xmlns:xlrd2="http://schemas.microsoft.com/office/spreadsheetml/2017/richdata2" ref="B4:P31">
    <sortCondition ref="P4:P31"/>
  </sortState>
  <conditionalFormatting sqref="M1">
    <cfRule type="cellIs" dxfId="15" priority="3" stopIfTrue="1" operator="lessThan">
      <formula>0</formula>
    </cfRule>
  </conditionalFormatting>
  <conditionalFormatting sqref="M3:M31">
    <cfRule type="cellIs" dxfId="14" priority="2" stopIfTrue="1" operator="lessThan">
      <formula>0</formula>
    </cfRule>
  </conditionalFormatting>
  <conditionalFormatting sqref="M2">
    <cfRule type="cellIs" dxfId="13" priority="1" stopIfTrue="1" operator="lessThan">
      <formula>0</formula>
    </cfRule>
  </conditionalFormatting>
  <pageMargins left="0.7" right="0.7" top="0.78740200000000005" bottom="0.78740200000000005" header="0.3" footer="0.3"/>
  <pageSetup orientation="landscape" r:id="rId1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Q34"/>
  <sheetViews>
    <sheetView showGridLines="0" zoomScaleNormal="100" workbookViewId="0">
      <selection activeCell="O1" sqref="O1:P1048576"/>
    </sheetView>
  </sheetViews>
  <sheetFormatPr defaultColWidth="8.85546875" defaultRowHeight="15" customHeight="1" x14ac:dyDescent="0.25"/>
  <cols>
    <col min="1" max="1" width="3.85546875" style="13" customWidth="1"/>
    <col min="2" max="2" width="20" style="25" customWidth="1"/>
    <col min="3" max="3" width="11.140625" style="13" customWidth="1"/>
    <col min="4" max="4" width="7.5703125" style="23" customWidth="1"/>
    <col min="5" max="5" width="8.28515625" style="13" customWidth="1"/>
    <col min="6" max="6" width="5.140625" style="13" customWidth="1"/>
    <col min="7" max="7" width="7.7109375" style="44" customWidth="1"/>
    <col min="8" max="8" width="4.7109375" style="13" customWidth="1"/>
    <col min="9" max="11" width="7.140625" style="13" customWidth="1"/>
    <col min="12" max="12" width="4.140625" style="13" customWidth="1"/>
    <col min="13" max="13" width="7.140625" style="13" customWidth="1"/>
    <col min="14" max="14" width="4.5703125" style="13" customWidth="1"/>
    <col min="15" max="16" width="7.5703125" style="13" customWidth="1"/>
    <col min="17" max="17" width="8.85546875" style="13" customWidth="1"/>
    <col min="18" max="18" width="19.7109375" style="13" customWidth="1"/>
    <col min="19" max="19" width="17.28515625" style="25" customWidth="1"/>
    <col min="20" max="251" width="8.85546875" style="13" customWidth="1"/>
  </cols>
  <sheetData>
    <row r="1" spans="1:251" ht="20.45" customHeight="1" x14ac:dyDescent="0.3">
      <c r="A1" s="2"/>
      <c r="B1" s="24"/>
      <c r="C1" s="4" t="s">
        <v>0</v>
      </c>
      <c r="D1" s="5"/>
      <c r="E1" s="6"/>
      <c r="F1" s="5"/>
      <c r="G1" s="43"/>
      <c r="H1" s="5"/>
      <c r="I1" s="8"/>
      <c r="J1" s="9"/>
      <c r="K1" s="22"/>
      <c r="L1" s="10"/>
      <c r="M1" s="40" t="s">
        <v>296</v>
      </c>
      <c r="N1" s="10"/>
      <c r="O1" s="11"/>
      <c r="P1" s="12"/>
      <c r="Q1"/>
      <c r="R1"/>
      <c r="S1" s="1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4.1" customHeight="1" thickBot="1" x14ac:dyDescent="0.3">
      <c r="A2" s="28"/>
      <c r="B2" s="39"/>
      <c r="C2" s="27" t="s">
        <v>87</v>
      </c>
      <c r="D2" s="14"/>
      <c r="E2" s="30"/>
      <c r="F2" s="14"/>
      <c r="G2" s="45"/>
      <c r="H2" s="14"/>
      <c r="I2" s="15"/>
      <c r="J2" s="32"/>
      <c r="K2" s="33"/>
      <c r="L2" s="34"/>
      <c r="M2" s="35" t="s">
        <v>86</v>
      </c>
      <c r="N2" s="34"/>
      <c r="O2" s="36"/>
      <c r="P2" s="37" t="s">
        <v>78</v>
      </c>
      <c r="Q2"/>
      <c r="R2"/>
      <c r="S2" s="12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35.25" customHeight="1" thickBot="1" x14ac:dyDescent="0.3">
      <c r="A3" s="89" t="s">
        <v>1</v>
      </c>
      <c r="B3" s="90" t="s">
        <v>3</v>
      </c>
      <c r="C3" s="99" t="s">
        <v>149</v>
      </c>
      <c r="D3" s="90" t="s">
        <v>4</v>
      </c>
      <c r="E3" s="90" t="s">
        <v>5</v>
      </c>
      <c r="F3" s="90" t="s">
        <v>6</v>
      </c>
      <c r="G3" s="92" t="s">
        <v>299</v>
      </c>
      <c r="H3" s="90" t="s">
        <v>6</v>
      </c>
      <c r="I3" s="93" t="s">
        <v>7</v>
      </c>
      <c r="J3" s="93" t="s">
        <v>8</v>
      </c>
      <c r="K3" s="93" t="s">
        <v>9</v>
      </c>
      <c r="L3" s="90" t="s">
        <v>6</v>
      </c>
      <c r="M3" s="90" t="s">
        <v>10</v>
      </c>
      <c r="N3" s="90" t="s">
        <v>6</v>
      </c>
      <c r="O3" s="90" t="s">
        <v>11</v>
      </c>
      <c r="P3" s="94" t="s">
        <v>12</v>
      </c>
      <c r="Q3"/>
      <c r="R3"/>
      <c r="S3" s="12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7.25" customHeight="1" x14ac:dyDescent="0.25">
      <c r="A4" s="80">
        <v>1</v>
      </c>
      <c r="B4" s="81" t="s">
        <v>137</v>
      </c>
      <c r="C4" s="82">
        <v>40016</v>
      </c>
      <c r="D4" s="83" t="s">
        <v>108</v>
      </c>
      <c r="E4" s="84">
        <v>9.73</v>
      </c>
      <c r="F4" s="85">
        <f t="shared" ref="F4:F34" si="0">RANK(E4,$E$4:$E$34,1)</f>
        <v>7</v>
      </c>
      <c r="G4" s="86">
        <v>33.200000000000003</v>
      </c>
      <c r="H4" s="85">
        <f t="shared" ref="H4:H34" si="1">RANK(G4,$G$4:$G$34,1)</f>
        <v>5</v>
      </c>
      <c r="I4" s="87">
        <v>335</v>
      </c>
      <c r="J4" s="87">
        <v>350</v>
      </c>
      <c r="K4" s="87">
        <f t="shared" ref="K4:K34" si="2">MAX(I4,J4)</f>
        <v>350</v>
      </c>
      <c r="L4" s="85">
        <f t="shared" ref="L4:L34" si="3">RANK(K4,$K$4:$K$34,0)</f>
        <v>3</v>
      </c>
      <c r="M4" s="88">
        <v>29.71</v>
      </c>
      <c r="N4" s="85">
        <f t="shared" ref="N4:N34" si="4">RANK(M4,$M$4:$M$34,0)</f>
        <v>1</v>
      </c>
      <c r="O4" s="87">
        <f t="shared" ref="O4:O34" si="5">SUM(F4,H4,L4,N4)</f>
        <v>16</v>
      </c>
      <c r="P4" s="85">
        <f t="shared" ref="P4:P9" si="6">RANK(O4,$O$4:$O$34,1)</f>
        <v>1</v>
      </c>
      <c r="Q4"/>
      <c r="R4" s="109" t="s">
        <v>137</v>
      </c>
      <c r="S4" s="134" t="s">
        <v>108</v>
      </c>
      <c r="T4" s="110">
        <v>11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17.25" customHeight="1" x14ac:dyDescent="0.25">
      <c r="A5" s="70">
        <v>2</v>
      </c>
      <c r="B5" s="71" t="s">
        <v>136</v>
      </c>
      <c r="C5" s="72">
        <v>39979</v>
      </c>
      <c r="D5" s="73" t="s">
        <v>106</v>
      </c>
      <c r="E5" s="74">
        <v>9.52</v>
      </c>
      <c r="F5" s="85">
        <f t="shared" si="0"/>
        <v>1</v>
      </c>
      <c r="G5" s="75">
        <v>35.07</v>
      </c>
      <c r="H5" s="85">
        <f t="shared" si="1"/>
        <v>13</v>
      </c>
      <c r="I5" s="77" t="s">
        <v>300</v>
      </c>
      <c r="J5" s="1">
        <v>350</v>
      </c>
      <c r="K5" s="1">
        <f t="shared" si="2"/>
        <v>350</v>
      </c>
      <c r="L5" s="85">
        <f t="shared" si="3"/>
        <v>3</v>
      </c>
      <c r="M5" s="76">
        <v>29.08</v>
      </c>
      <c r="N5" s="85">
        <f t="shared" si="4"/>
        <v>2</v>
      </c>
      <c r="O5" s="1">
        <f t="shared" si="5"/>
        <v>19</v>
      </c>
      <c r="P5" s="85">
        <f t="shared" si="6"/>
        <v>2</v>
      </c>
      <c r="Q5"/>
      <c r="R5" s="71" t="s">
        <v>136</v>
      </c>
      <c r="S5" s="96" t="s">
        <v>106</v>
      </c>
      <c r="T5" s="111">
        <v>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17.25" customHeight="1" x14ac:dyDescent="0.25">
      <c r="A6" s="70">
        <v>3</v>
      </c>
      <c r="B6" s="71" t="s">
        <v>138</v>
      </c>
      <c r="C6" s="72">
        <v>39834</v>
      </c>
      <c r="D6" s="73" t="s">
        <v>103</v>
      </c>
      <c r="E6" s="74">
        <v>9.64</v>
      </c>
      <c r="F6" s="85">
        <f t="shared" si="0"/>
        <v>3</v>
      </c>
      <c r="G6" s="75">
        <v>32.909999999999997</v>
      </c>
      <c r="H6" s="85">
        <f t="shared" si="1"/>
        <v>3</v>
      </c>
      <c r="I6" s="77" t="s">
        <v>300</v>
      </c>
      <c r="J6" s="1">
        <v>337</v>
      </c>
      <c r="K6" s="1">
        <f t="shared" si="2"/>
        <v>337</v>
      </c>
      <c r="L6" s="85">
        <f t="shared" si="3"/>
        <v>9</v>
      </c>
      <c r="M6" s="76">
        <v>24</v>
      </c>
      <c r="N6" s="85">
        <f t="shared" si="4"/>
        <v>5</v>
      </c>
      <c r="O6" s="1">
        <f t="shared" si="5"/>
        <v>20</v>
      </c>
      <c r="P6" s="85">
        <f t="shared" si="6"/>
        <v>3</v>
      </c>
      <c r="Q6"/>
      <c r="R6" s="71" t="s">
        <v>138</v>
      </c>
      <c r="S6" s="96" t="s">
        <v>103</v>
      </c>
      <c r="T6" s="111">
        <v>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17.25" customHeight="1" x14ac:dyDescent="0.25">
      <c r="A7" s="70">
        <v>4</v>
      </c>
      <c r="B7" s="71" t="s">
        <v>142</v>
      </c>
      <c r="C7" s="72">
        <v>39848</v>
      </c>
      <c r="D7" s="73" t="s">
        <v>106</v>
      </c>
      <c r="E7" s="74">
        <v>9.66</v>
      </c>
      <c r="F7" s="85">
        <f t="shared" si="0"/>
        <v>4</v>
      </c>
      <c r="G7" s="75">
        <v>32.49</v>
      </c>
      <c r="H7" s="85">
        <f t="shared" si="1"/>
        <v>1</v>
      </c>
      <c r="I7" s="1">
        <v>339</v>
      </c>
      <c r="J7" s="1">
        <v>341</v>
      </c>
      <c r="K7" s="1">
        <f t="shared" si="2"/>
        <v>341</v>
      </c>
      <c r="L7" s="85">
        <f t="shared" si="3"/>
        <v>5</v>
      </c>
      <c r="M7" s="76">
        <v>18.12</v>
      </c>
      <c r="N7" s="85">
        <f t="shared" si="4"/>
        <v>15</v>
      </c>
      <c r="O7" s="1">
        <f t="shared" si="5"/>
        <v>25</v>
      </c>
      <c r="P7" s="85">
        <f t="shared" si="6"/>
        <v>4</v>
      </c>
      <c r="Q7"/>
      <c r="R7" s="71" t="s">
        <v>142</v>
      </c>
      <c r="S7" s="96" t="s">
        <v>106</v>
      </c>
      <c r="T7" s="111">
        <v>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7.25" customHeight="1" x14ac:dyDescent="0.25">
      <c r="A8" s="70">
        <v>5</v>
      </c>
      <c r="B8" s="71" t="s">
        <v>147</v>
      </c>
      <c r="C8" s="72">
        <v>40023</v>
      </c>
      <c r="D8" s="73" t="s">
        <v>94</v>
      </c>
      <c r="E8" s="74">
        <v>9.85</v>
      </c>
      <c r="F8" s="85">
        <f t="shared" si="0"/>
        <v>9</v>
      </c>
      <c r="G8" s="75">
        <v>34.729999999999997</v>
      </c>
      <c r="H8" s="85">
        <f t="shared" si="1"/>
        <v>8</v>
      </c>
      <c r="I8" s="1">
        <v>340</v>
      </c>
      <c r="J8" s="1">
        <v>328</v>
      </c>
      <c r="K8" s="1">
        <f t="shared" si="2"/>
        <v>340</v>
      </c>
      <c r="L8" s="85">
        <f t="shared" si="3"/>
        <v>7</v>
      </c>
      <c r="M8" s="76">
        <v>26.59</v>
      </c>
      <c r="N8" s="85">
        <f t="shared" si="4"/>
        <v>3</v>
      </c>
      <c r="O8" s="1">
        <f t="shared" si="5"/>
        <v>27</v>
      </c>
      <c r="P8" s="85">
        <f t="shared" si="6"/>
        <v>5</v>
      </c>
      <c r="Q8"/>
      <c r="R8" s="71" t="s">
        <v>147</v>
      </c>
      <c r="S8" s="96" t="s">
        <v>94</v>
      </c>
      <c r="T8" s="111">
        <v>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7.25" customHeight="1" x14ac:dyDescent="0.25">
      <c r="A9" s="70">
        <v>6</v>
      </c>
      <c r="B9" s="71" t="s">
        <v>140</v>
      </c>
      <c r="C9" s="72">
        <v>39872</v>
      </c>
      <c r="D9" s="73" t="s">
        <v>103</v>
      </c>
      <c r="E9" s="74">
        <v>9.8000000000000007</v>
      </c>
      <c r="F9" s="85">
        <f t="shared" si="0"/>
        <v>8</v>
      </c>
      <c r="G9" s="75">
        <v>34.01</v>
      </c>
      <c r="H9" s="85">
        <f t="shared" si="1"/>
        <v>7</v>
      </c>
      <c r="I9" s="1">
        <v>365</v>
      </c>
      <c r="J9" s="1">
        <v>357</v>
      </c>
      <c r="K9" s="1">
        <f t="shared" si="2"/>
        <v>365</v>
      </c>
      <c r="L9" s="85">
        <f t="shared" si="3"/>
        <v>1</v>
      </c>
      <c r="M9" s="76">
        <v>18.32</v>
      </c>
      <c r="N9" s="85">
        <f t="shared" si="4"/>
        <v>14</v>
      </c>
      <c r="O9" s="1">
        <f t="shared" si="5"/>
        <v>30</v>
      </c>
      <c r="P9" s="85">
        <f t="shared" si="6"/>
        <v>6</v>
      </c>
      <c r="Q9"/>
      <c r="R9" s="71" t="s">
        <v>140</v>
      </c>
      <c r="S9" s="96" t="s">
        <v>103</v>
      </c>
      <c r="T9" s="111">
        <v>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17.25" customHeight="1" x14ac:dyDescent="0.25">
      <c r="A10" s="70">
        <v>7</v>
      </c>
      <c r="B10" s="71" t="s">
        <v>125</v>
      </c>
      <c r="C10" s="72">
        <v>40046</v>
      </c>
      <c r="D10" s="73" t="s">
        <v>98</v>
      </c>
      <c r="E10" s="74">
        <v>9.5299999999999994</v>
      </c>
      <c r="F10" s="85">
        <f t="shared" si="0"/>
        <v>2</v>
      </c>
      <c r="G10" s="101">
        <v>32.56</v>
      </c>
      <c r="H10" s="85">
        <f t="shared" si="1"/>
        <v>2</v>
      </c>
      <c r="I10" s="102">
        <v>304</v>
      </c>
      <c r="J10" s="102">
        <v>313</v>
      </c>
      <c r="K10" s="1">
        <f t="shared" si="2"/>
        <v>313</v>
      </c>
      <c r="L10" s="85">
        <f t="shared" si="3"/>
        <v>19</v>
      </c>
      <c r="M10" s="103">
        <v>22.57</v>
      </c>
      <c r="N10" s="85">
        <f t="shared" si="4"/>
        <v>7</v>
      </c>
      <c r="O10" s="1">
        <f t="shared" si="5"/>
        <v>30</v>
      </c>
      <c r="P10" s="85">
        <v>7</v>
      </c>
      <c r="Q10"/>
      <c r="R10" s="71" t="s">
        <v>125</v>
      </c>
      <c r="S10" s="96" t="s">
        <v>98</v>
      </c>
      <c r="T10" s="111">
        <v>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7.25" customHeight="1" x14ac:dyDescent="0.25">
      <c r="A11" s="70">
        <v>8</v>
      </c>
      <c r="B11" s="71" t="s">
        <v>44</v>
      </c>
      <c r="C11" s="72">
        <v>40006</v>
      </c>
      <c r="D11" s="73" t="s">
        <v>108</v>
      </c>
      <c r="E11" s="74">
        <v>9.67</v>
      </c>
      <c r="F11" s="85">
        <f t="shared" si="0"/>
        <v>5</v>
      </c>
      <c r="G11" s="75">
        <v>33.119999999999997</v>
      </c>
      <c r="H11" s="85">
        <f t="shared" si="1"/>
        <v>4</v>
      </c>
      <c r="I11" s="1">
        <v>340</v>
      </c>
      <c r="J11" s="1">
        <v>311</v>
      </c>
      <c r="K11" s="1">
        <f t="shared" si="2"/>
        <v>340</v>
      </c>
      <c r="L11" s="85">
        <f t="shared" si="3"/>
        <v>7</v>
      </c>
      <c r="M11" s="76">
        <v>17.32</v>
      </c>
      <c r="N11" s="85">
        <f t="shared" si="4"/>
        <v>18</v>
      </c>
      <c r="O11" s="1">
        <f t="shared" si="5"/>
        <v>34</v>
      </c>
      <c r="P11" s="85">
        <f>RANK(O11,$O$4:$O$34,1)</f>
        <v>8</v>
      </c>
      <c r="Q11"/>
      <c r="R11" s="71" t="s">
        <v>44</v>
      </c>
      <c r="S11" s="96" t="s">
        <v>108</v>
      </c>
      <c r="T11" s="111">
        <v>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7.25" customHeight="1" x14ac:dyDescent="0.25">
      <c r="A12" s="70">
        <v>9</v>
      </c>
      <c r="B12" s="71" t="s">
        <v>129</v>
      </c>
      <c r="C12" s="72">
        <v>39895</v>
      </c>
      <c r="D12" s="73" t="s">
        <v>103</v>
      </c>
      <c r="E12" s="74">
        <v>9.86</v>
      </c>
      <c r="F12" s="85">
        <f t="shared" si="0"/>
        <v>10</v>
      </c>
      <c r="G12" s="75">
        <v>35.5</v>
      </c>
      <c r="H12" s="85">
        <f t="shared" si="1"/>
        <v>16</v>
      </c>
      <c r="I12" s="1">
        <v>355</v>
      </c>
      <c r="J12" s="1">
        <v>352</v>
      </c>
      <c r="K12" s="1">
        <f t="shared" si="2"/>
        <v>355</v>
      </c>
      <c r="L12" s="85">
        <f t="shared" si="3"/>
        <v>2</v>
      </c>
      <c r="M12" s="76">
        <v>17.600000000000001</v>
      </c>
      <c r="N12" s="85">
        <f t="shared" si="4"/>
        <v>17</v>
      </c>
      <c r="O12" s="1">
        <f t="shared" si="5"/>
        <v>45</v>
      </c>
      <c r="P12" s="85">
        <f>RANK(O12,$O$4:$O$34,1)</f>
        <v>9</v>
      </c>
      <c r="Q12"/>
      <c r="R12" s="71" t="s">
        <v>129</v>
      </c>
      <c r="S12" s="96" t="s">
        <v>103</v>
      </c>
      <c r="T12" s="111">
        <v>2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17.25" customHeight="1" thickBot="1" x14ac:dyDescent="0.3">
      <c r="A13" s="70">
        <v>10</v>
      </c>
      <c r="B13" s="71" t="s">
        <v>143</v>
      </c>
      <c r="C13" s="72">
        <v>39975</v>
      </c>
      <c r="D13" s="73" t="s">
        <v>98</v>
      </c>
      <c r="E13" s="74">
        <v>10.15</v>
      </c>
      <c r="F13" s="85">
        <f t="shared" si="0"/>
        <v>16</v>
      </c>
      <c r="G13" s="75">
        <v>35.46</v>
      </c>
      <c r="H13" s="85">
        <f t="shared" si="1"/>
        <v>15</v>
      </c>
      <c r="I13" s="1">
        <v>341</v>
      </c>
      <c r="J13" s="1">
        <v>321</v>
      </c>
      <c r="K13" s="1">
        <f t="shared" si="2"/>
        <v>341</v>
      </c>
      <c r="L13" s="85">
        <f t="shared" si="3"/>
        <v>5</v>
      </c>
      <c r="M13" s="76">
        <v>19.61</v>
      </c>
      <c r="N13" s="85">
        <f t="shared" si="4"/>
        <v>11</v>
      </c>
      <c r="O13" s="1">
        <f t="shared" si="5"/>
        <v>47</v>
      </c>
      <c r="P13" s="85">
        <f>RANK(O13,$O$4:$O$34,1)</f>
        <v>10</v>
      </c>
      <c r="Q13"/>
      <c r="R13" s="79" t="s">
        <v>143</v>
      </c>
      <c r="S13" s="97" t="s">
        <v>98</v>
      </c>
      <c r="T13" s="112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17.25" customHeight="1" x14ac:dyDescent="0.25">
      <c r="A14" s="70">
        <v>11</v>
      </c>
      <c r="B14" s="71" t="s">
        <v>19</v>
      </c>
      <c r="C14" s="72">
        <v>39985</v>
      </c>
      <c r="D14" s="73" t="s">
        <v>98</v>
      </c>
      <c r="E14" s="74">
        <v>10.050000000000001</v>
      </c>
      <c r="F14" s="85">
        <f t="shared" si="0"/>
        <v>15</v>
      </c>
      <c r="G14" s="75">
        <v>35.04</v>
      </c>
      <c r="H14" s="85">
        <f t="shared" si="1"/>
        <v>12</v>
      </c>
      <c r="I14" s="1">
        <v>332</v>
      </c>
      <c r="J14" s="1">
        <v>301</v>
      </c>
      <c r="K14" s="1">
        <f t="shared" si="2"/>
        <v>332</v>
      </c>
      <c r="L14" s="85">
        <f t="shared" si="3"/>
        <v>10</v>
      </c>
      <c r="M14" s="76">
        <v>19.88</v>
      </c>
      <c r="N14" s="85">
        <f t="shared" si="4"/>
        <v>10</v>
      </c>
      <c r="O14" s="1">
        <f t="shared" si="5"/>
        <v>47</v>
      </c>
      <c r="P14" s="85">
        <v>11</v>
      </c>
      <c r="Q14"/>
      <c r="R14"/>
      <c r="S14" s="12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17.25" customHeight="1" x14ac:dyDescent="0.25">
      <c r="A15" s="70">
        <v>12</v>
      </c>
      <c r="B15" s="71" t="s">
        <v>43</v>
      </c>
      <c r="C15" s="72">
        <v>39882</v>
      </c>
      <c r="D15" s="73" t="s">
        <v>108</v>
      </c>
      <c r="E15" s="74">
        <v>9.9700000000000006</v>
      </c>
      <c r="F15" s="85">
        <f t="shared" si="0"/>
        <v>13</v>
      </c>
      <c r="G15" s="75">
        <v>34.76</v>
      </c>
      <c r="H15" s="85">
        <f t="shared" si="1"/>
        <v>9</v>
      </c>
      <c r="I15" s="1">
        <v>311</v>
      </c>
      <c r="J15" s="1">
        <v>319</v>
      </c>
      <c r="K15" s="1">
        <f t="shared" si="2"/>
        <v>319</v>
      </c>
      <c r="L15" s="85">
        <f t="shared" si="3"/>
        <v>14</v>
      </c>
      <c r="M15" s="76">
        <v>19.32</v>
      </c>
      <c r="N15" s="85">
        <f t="shared" si="4"/>
        <v>12</v>
      </c>
      <c r="O15" s="1">
        <f t="shared" si="5"/>
        <v>48</v>
      </c>
      <c r="P15" s="85">
        <f>RANK(O15,$O$4:$O$34,1)</f>
        <v>12</v>
      </c>
      <c r="Q15"/>
      <c r="R15"/>
      <c r="S15" s="12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17.25" customHeight="1" x14ac:dyDescent="0.25">
      <c r="A16" s="70">
        <v>13</v>
      </c>
      <c r="B16" s="71" t="s">
        <v>141</v>
      </c>
      <c r="C16" s="72">
        <v>40119</v>
      </c>
      <c r="D16" s="73" t="s">
        <v>101</v>
      </c>
      <c r="E16" s="74">
        <v>9.99</v>
      </c>
      <c r="F16" s="85">
        <f t="shared" si="0"/>
        <v>14</v>
      </c>
      <c r="G16" s="75">
        <v>36.14</v>
      </c>
      <c r="H16" s="85">
        <f t="shared" si="1"/>
        <v>18</v>
      </c>
      <c r="I16" s="1">
        <v>301</v>
      </c>
      <c r="J16" s="1">
        <v>315</v>
      </c>
      <c r="K16" s="1">
        <f t="shared" si="2"/>
        <v>315</v>
      </c>
      <c r="L16" s="85">
        <f t="shared" si="3"/>
        <v>18</v>
      </c>
      <c r="M16" s="76">
        <v>24.49</v>
      </c>
      <c r="N16" s="85">
        <f t="shared" si="4"/>
        <v>4</v>
      </c>
      <c r="O16" s="1">
        <f t="shared" si="5"/>
        <v>54</v>
      </c>
      <c r="P16" s="85">
        <f>RANK(O16,$O$4:$O$34,1)</f>
        <v>13</v>
      </c>
      <c r="Q16"/>
      <c r="R16"/>
      <c r="S16" s="12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7.25" customHeight="1" x14ac:dyDescent="0.25">
      <c r="A17" s="70">
        <v>14</v>
      </c>
      <c r="B17" s="71" t="s">
        <v>124</v>
      </c>
      <c r="C17" s="72">
        <v>40001</v>
      </c>
      <c r="D17" s="73" t="s">
        <v>98</v>
      </c>
      <c r="E17" s="74">
        <v>9.7200000000000006</v>
      </c>
      <c r="F17" s="85">
        <f t="shared" si="0"/>
        <v>6</v>
      </c>
      <c r="G17" s="75">
        <v>34.94</v>
      </c>
      <c r="H17" s="85">
        <f t="shared" si="1"/>
        <v>11</v>
      </c>
      <c r="I17" s="1">
        <v>317</v>
      </c>
      <c r="J17" s="1">
        <v>301</v>
      </c>
      <c r="K17" s="1">
        <f t="shared" si="2"/>
        <v>317</v>
      </c>
      <c r="L17" s="85">
        <f t="shared" si="3"/>
        <v>16</v>
      </c>
      <c r="M17" s="76">
        <v>15.46</v>
      </c>
      <c r="N17" s="85">
        <f t="shared" si="4"/>
        <v>21</v>
      </c>
      <c r="O17" s="1">
        <f t="shared" si="5"/>
        <v>54</v>
      </c>
      <c r="P17" s="85">
        <v>14</v>
      </c>
      <c r="Q17"/>
      <c r="R17"/>
      <c r="S17" s="12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7.25" customHeight="1" x14ac:dyDescent="0.25">
      <c r="A18" s="70">
        <v>15</v>
      </c>
      <c r="B18" s="71" t="s">
        <v>148</v>
      </c>
      <c r="C18" s="72">
        <v>39859</v>
      </c>
      <c r="D18" s="73" t="s">
        <v>103</v>
      </c>
      <c r="E18" s="74">
        <v>9.94</v>
      </c>
      <c r="F18" s="85">
        <f t="shared" si="0"/>
        <v>12</v>
      </c>
      <c r="G18" s="75">
        <v>33.700000000000003</v>
      </c>
      <c r="H18" s="85">
        <f t="shared" si="1"/>
        <v>6</v>
      </c>
      <c r="I18" s="1">
        <v>296</v>
      </c>
      <c r="J18" s="1">
        <v>320</v>
      </c>
      <c r="K18" s="1">
        <f t="shared" si="2"/>
        <v>320</v>
      </c>
      <c r="L18" s="85">
        <f t="shared" si="3"/>
        <v>13</v>
      </c>
      <c r="M18" s="76">
        <v>14.8</v>
      </c>
      <c r="N18" s="85">
        <f t="shared" si="4"/>
        <v>23</v>
      </c>
      <c r="O18" s="1">
        <f t="shared" si="5"/>
        <v>54</v>
      </c>
      <c r="P18" s="85">
        <v>15</v>
      </c>
      <c r="Q18"/>
      <c r="R18"/>
      <c r="S18" s="12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7.25" customHeight="1" x14ac:dyDescent="0.25">
      <c r="A19" s="70">
        <v>16</v>
      </c>
      <c r="B19" s="71" t="s">
        <v>134</v>
      </c>
      <c r="C19" s="72">
        <v>39858</v>
      </c>
      <c r="D19" s="73" t="s">
        <v>108</v>
      </c>
      <c r="E19" s="74">
        <v>10.23</v>
      </c>
      <c r="F19" s="85">
        <f t="shared" si="0"/>
        <v>19</v>
      </c>
      <c r="G19" s="75">
        <v>34.82</v>
      </c>
      <c r="H19" s="85">
        <f t="shared" si="1"/>
        <v>10</v>
      </c>
      <c r="I19" s="1">
        <v>303</v>
      </c>
      <c r="J19" s="1">
        <v>322</v>
      </c>
      <c r="K19" s="1">
        <f t="shared" si="2"/>
        <v>322</v>
      </c>
      <c r="L19" s="85">
        <f t="shared" si="3"/>
        <v>12</v>
      </c>
      <c r="M19" s="76">
        <v>18.59</v>
      </c>
      <c r="N19" s="85">
        <f t="shared" si="4"/>
        <v>13</v>
      </c>
      <c r="O19" s="1">
        <f t="shared" si="5"/>
        <v>54</v>
      </c>
      <c r="P19" s="85">
        <v>16</v>
      </c>
      <c r="Q19"/>
      <c r="R19"/>
      <c r="S19" s="12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17.25" customHeight="1" x14ac:dyDescent="0.25">
      <c r="A20" s="70">
        <v>17</v>
      </c>
      <c r="B20" s="71" t="s">
        <v>133</v>
      </c>
      <c r="C20" s="72">
        <v>39930</v>
      </c>
      <c r="D20" s="73" t="s">
        <v>106</v>
      </c>
      <c r="E20" s="74">
        <v>10.67</v>
      </c>
      <c r="F20" s="85">
        <f t="shared" si="0"/>
        <v>24</v>
      </c>
      <c r="G20" s="101">
        <v>35.53</v>
      </c>
      <c r="H20" s="85">
        <f t="shared" si="1"/>
        <v>17</v>
      </c>
      <c r="I20" s="102">
        <v>268</v>
      </c>
      <c r="J20" s="102">
        <v>326</v>
      </c>
      <c r="K20" s="1">
        <f t="shared" si="2"/>
        <v>326</v>
      </c>
      <c r="L20" s="85">
        <f t="shared" si="3"/>
        <v>11</v>
      </c>
      <c r="M20" s="103">
        <v>23.33</v>
      </c>
      <c r="N20" s="85">
        <f t="shared" si="4"/>
        <v>6</v>
      </c>
      <c r="O20" s="1">
        <f t="shared" si="5"/>
        <v>58</v>
      </c>
      <c r="P20" s="85">
        <f t="shared" ref="P20:P30" si="7">RANK(O20,$O$4:$O$34,1)</f>
        <v>17</v>
      </c>
      <c r="Q20"/>
      <c r="R20"/>
      <c r="S20" s="1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17.25" customHeight="1" x14ac:dyDescent="0.25">
      <c r="A21" s="70">
        <v>18</v>
      </c>
      <c r="B21" s="71" t="s">
        <v>53</v>
      </c>
      <c r="C21" s="72">
        <v>40114</v>
      </c>
      <c r="D21" s="73" t="s">
        <v>103</v>
      </c>
      <c r="E21" s="74">
        <v>10.16</v>
      </c>
      <c r="F21" s="85">
        <f t="shared" si="0"/>
        <v>17</v>
      </c>
      <c r="G21" s="75">
        <v>36.14</v>
      </c>
      <c r="H21" s="85">
        <f t="shared" si="1"/>
        <v>18</v>
      </c>
      <c r="I21" s="1">
        <v>307</v>
      </c>
      <c r="J21" s="1">
        <v>286</v>
      </c>
      <c r="K21" s="1">
        <f t="shared" si="2"/>
        <v>307</v>
      </c>
      <c r="L21" s="85">
        <f t="shared" si="3"/>
        <v>22</v>
      </c>
      <c r="M21" s="76">
        <v>21.75</v>
      </c>
      <c r="N21" s="85">
        <f t="shared" si="4"/>
        <v>8</v>
      </c>
      <c r="O21" s="1">
        <f t="shared" si="5"/>
        <v>65</v>
      </c>
      <c r="P21" s="85">
        <f t="shared" si="7"/>
        <v>18</v>
      </c>
      <c r="Q21"/>
      <c r="R21" s="16"/>
      <c r="S21" s="124"/>
      <c r="T21" s="1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s="16" customFormat="1" ht="17.25" customHeight="1" x14ac:dyDescent="0.25">
      <c r="A22" s="70">
        <v>19</v>
      </c>
      <c r="B22" s="71" t="s">
        <v>122</v>
      </c>
      <c r="C22" s="72">
        <v>40019</v>
      </c>
      <c r="D22" s="73" t="s">
        <v>94</v>
      </c>
      <c r="E22" s="74">
        <v>9.89</v>
      </c>
      <c r="F22" s="85">
        <f t="shared" si="0"/>
        <v>11</v>
      </c>
      <c r="G22" s="75">
        <v>35.15</v>
      </c>
      <c r="H22" s="85">
        <f t="shared" si="1"/>
        <v>14</v>
      </c>
      <c r="I22" s="1">
        <v>317</v>
      </c>
      <c r="J22" s="1">
        <v>307</v>
      </c>
      <c r="K22" s="1">
        <f t="shared" si="2"/>
        <v>317</v>
      </c>
      <c r="L22" s="85">
        <f t="shared" si="3"/>
        <v>16</v>
      </c>
      <c r="M22" s="76">
        <v>12.6</v>
      </c>
      <c r="N22" s="85">
        <f t="shared" si="4"/>
        <v>28</v>
      </c>
      <c r="O22" s="1">
        <f t="shared" si="5"/>
        <v>69</v>
      </c>
      <c r="P22" s="85">
        <f t="shared" si="7"/>
        <v>19</v>
      </c>
      <c r="S22" s="124"/>
    </row>
    <row r="23" spans="1:251" s="16" customFormat="1" ht="17.25" customHeight="1" x14ac:dyDescent="0.25">
      <c r="A23" s="70">
        <v>20</v>
      </c>
      <c r="B23" s="71" t="s">
        <v>139</v>
      </c>
      <c r="C23" s="72">
        <v>39993</v>
      </c>
      <c r="D23" s="73" t="s">
        <v>101</v>
      </c>
      <c r="E23" s="74">
        <v>10.59</v>
      </c>
      <c r="F23" s="85">
        <f t="shared" si="0"/>
        <v>23</v>
      </c>
      <c r="G23" s="75">
        <v>37.04</v>
      </c>
      <c r="H23" s="85">
        <f t="shared" si="1"/>
        <v>22</v>
      </c>
      <c r="I23" s="1">
        <v>303</v>
      </c>
      <c r="J23" s="1">
        <v>303</v>
      </c>
      <c r="K23" s="1">
        <f t="shared" si="2"/>
        <v>303</v>
      </c>
      <c r="L23" s="85">
        <f t="shared" si="3"/>
        <v>23</v>
      </c>
      <c r="M23" s="76">
        <v>20.260000000000002</v>
      </c>
      <c r="N23" s="85">
        <f t="shared" si="4"/>
        <v>9</v>
      </c>
      <c r="O23" s="1">
        <f t="shared" si="5"/>
        <v>77</v>
      </c>
      <c r="P23" s="85">
        <f t="shared" si="7"/>
        <v>20</v>
      </c>
      <c r="R23"/>
      <c r="S23" s="120"/>
      <c r="T23"/>
    </row>
    <row r="24" spans="1:251" ht="17.25" customHeight="1" x14ac:dyDescent="0.25">
      <c r="A24" s="70">
        <v>21</v>
      </c>
      <c r="B24" s="71" t="s">
        <v>128</v>
      </c>
      <c r="C24" s="72">
        <v>40082</v>
      </c>
      <c r="D24" s="73" t="s">
        <v>103</v>
      </c>
      <c r="E24" s="74">
        <v>10.46</v>
      </c>
      <c r="F24" s="85">
        <f t="shared" si="0"/>
        <v>20</v>
      </c>
      <c r="G24" s="101">
        <v>37.71</v>
      </c>
      <c r="H24" s="85">
        <f t="shared" si="1"/>
        <v>23</v>
      </c>
      <c r="I24" s="102">
        <v>305</v>
      </c>
      <c r="J24" s="102">
        <v>308</v>
      </c>
      <c r="K24" s="1">
        <f t="shared" si="2"/>
        <v>308</v>
      </c>
      <c r="L24" s="85">
        <f t="shared" si="3"/>
        <v>21</v>
      </c>
      <c r="M24" s="103">
        <v>17.2</v>
      </c>
      <c r="N24" s="85">
        <f t="shared" si="4"/>
        <v>19</v>
      </c>
      <c r="O24" s="1">
        <f t="shared" si="5"/>
        <v>83</v>
      </c>
      <c r="P24" s="85">
        <f t="shared" si="7"/>
        <v>21</v>
      </c>
      <c r="Q24" s="16"/>
      <c r="R24"/>
      <c r="S24" s="12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7.25" customHeight="1" x14ac:dyDescent="0.25">
      <c r="A25" s="70">
        <v>22</v>
      </c>
      <c r="B25" s="71" t="s">
        <v>126</v>
      </c>
      <c r="C25" s="72">
        <v>39889</v>
      </c>
      <c r="D25" s="73" t="s">
        <v>98</v>
      </c>
      <c r="E25" s="74">
        <v>10.19</v>
      </c>
      <c r="F25" s="85">
        <f t="shared" si="0"/>
        <v>18</v>
      </c>
      <c r="G25" s="75">
        <v>36.22</v>
      </c>
      <c r="H25" s="85">
        <f t="shared" si="1"/>
        <v>20</v>
      </c>
      <c r="I25" s="1">
        <v>310</v>
      </c>
      <c r="J25" s="1">
        <v>290</v>
      </c>
      <c r="K25" s="1">
        <f t="shared" si="2"/>
        <v>310</v>
      </c>
      <c r="L25" s="85">
        <f t="shared" si="3"/>
        <v>20</v>
      </c>
      <c r="M25" s="76">
        <v>10.119999999999999</v>
      </c>
      <c r="N25" s="85">
        <f t="shared" si="4"/>
        <v>30</v>
      </c>
      <c r="O25" s="1">
        <f t="shared" si="5"/>
        <v>88</v>
      </c>
      <c r="P25" s="85">
        <f t="shared" si="7"/>
        <v>22</v>
      </c>
      <c r="Q25" s="16"/>
      <c r="R25"/>
      <c r="S25" s="120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17.25" customHeight="1" x14ac:dyDescent="0.25">
      <c r="A26" s="70">
        <v>23</v>
      </c>
      <c r="B26" s="71" t="s">
        <v>130</v>
      </c>
      <c r="C26" s="72">
        <v>40080</v>
      </c>
      <c r="D26" s="73" t="s">
        <v>103</v>
      </c>
      <c r="E26" s="74">
        <v>10.58</v>
      </c>
      <c r="F26" s="85">
        <f t="shared" si="0"/>
        <v>22</v>
      </c>
      <c r="G26" s="75">
        <v>38.14</v>
      </c>
      <c r="H26" s="85">
        <f t="shared" si="1"/>
        <v>24</v>
      </c>
      <c r="I26" s="1">
        <v>318</v>
      </c>
      <c r="J26" s="1">
        <v>310</v>
      </c>
      <c r="K26" s="1">
        <f t="shared" si="2"/>
        <v>318</v>
      </c>
      <c r="L26" s="85">
        <f t="shared" si="3"/>
        <v>15</v>
      </c>
      <c r="M26" s="76">
        <v>9.6999999999999993</v>
      </c>
      <c r="N26" s="85">
        <f t="shared" si="4"/>
        <v>31</v>
      </c>
      <c r="O26" s="1">
        <f t="shared" si="5"/>
        <v>92</v>
      </c>
      <c r="P26" s="85">
        <f t="shared" si="7"/>
        <v>23</v>
      </c>
      <c r="Q26" s="16"/>
      <c r="R26"/>
      <c r="S26" s="1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17.25" customHeight="1" x14ac:dyDescent="0.25">
      <c r="A27" s="70">
        <v>24</v>
      </c>
      <c r="B27" s="71" t="s">
        <v>144</v>
      </c>
      <c r="C27" s="72">
        <v>39998</v>
      </c>
      <c r="D27" s="73" t="s">
        <v>98</v>
      </c>
      <c r="E27" s="74">
        <v>10.57</v>
      </c>
      <c r="F27" s="85">
        <f t="shared" si="0"/>
        <v>21</v>
      </c>
      <c r="G27" s="75">
        <v>36.6</v>
      </c>
      <c r="H27" s="85">
        <f t="shared" si="1"/>
        <v>21</v>
      </c>
      <c r="I27" s="1">
        <v>272</v>
      </c>
      <c r="J27" s="1">
        <v>274</v>
      </c>
      <c r="K27" s="1">
        <f t="shared" si="2"/>
        <v>274</v>
      </c>
      <c r="L27" s="85">
        <f t="shared" si="3"/>
        <v>26</v>
      </c>
      <c r="M27" s="76">
        <v>12.78</v>
      </c>
      <c r="N27" s="85">
        <f t="shared" si="4"/>
        <v>27</v>
      </c>
      <c r="O27" s="1">
        <f t="shared" si="5"/>
        <v>95</v>
      </c>
      <c r="P27" s="85">
        <f t="shared" si="7"/>
        <v>24</v>
      </c>
      <c r="Q27" s="16"/>
      <c r="R27"/>
      <c r="S27" s="12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17.25" customHeight="1" x14ac:dyDescent="0.25">
      <c r="A28" s="70">
        <v>25</v>
      </c>
      <c r="B28" s="71" t="s">
        <v>132</v>
      </c>
      <c r="C28" s="72">
        <v>40000</v>
      </c>
      <c r="D28" s="73" t="s">
        <v>106</v>
      </c>
      <c r="E28" s="74">
        <v>11.19</v>
      </c>
      <c r="F28" s="85">
        <f t="shared" si="0"/>
        <v>28</v>
      </c>
      <c r="G28" s="75">
        <v>40.86</v>
      </c>
      <c r="H28" s="85">
        <f t="shared" si="1"/>
        <v>30</v>
      </c>
      <c r="I28" s="1">
        <v>296</v>
      </c>
      <c r="J28" s="1">
        <v>303</v>
      </c>
      <c r="K28" s="1">
        <f t="shared" si="2"/>
        <v>303</v>
      </c>
      <c r="L28" s="85">
        <f t="shared" si="3"/>
        <v>23</v>
      </c>
      <c r="M28" s="76">
        <v>17.02</v>
      </c>
      <c r="N28" s="85">
        <f t="shared" si="4"/>
        <v>20</v>
      </c>
      <c r="O28" s="1">
        <f t="shared" si="5"/>
        <v>101</v>
      </c>
      <c r="P28" s="85">
        <f t="shared" si="7"/>
        <v>25</v>
      </c>
      <c r="Q28" s="16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17.25" customHeight="1" x14ac:dyDescent="0.25">
      <c r="A29" s="70">
        <v>26</v>
      </c>
      <c r="B29" s="71" t="s">
        <v>131</v>
      </c>
      <c r="C29" s="72">
        <v>40030</v>
      </c>
      <c r="D29" s="73" t="s">
        <v>103</v>
      </c>
      <c r="E29" s="74">
        <v>10.76</v>
      </c>
      <c r="F29" s="85">
        <f t="shared" si="0"/>
        <v>25</v>
      </c>
      <c r="G29" s="101">
        <v>38.71</v>
      </c>
      <c r="H29" s="85">
        <f t="shared" si="1"/>
        <v>25</v>
      </c>
      <c r="I29" s="102">
        <v>208</v>
      </c>
      <c r="J29" s="102">
        <v>227</v>
      </c>
      <c r="K29" s="1">
        <f t="shared" si="2"/>
        <v>227</v>
      </c>
      <c r="L29" s="85">
        <f t="shared" si="3"/>
        <v>31</v>
      </c>
      <c r="M29" s="103">
        <v>15.19</v>
      </c>
      <c r="N29" s="85">
        <f t="shared" si="4"/>
        <v>22</v>
      </c>
      <c r="O29" s="1">
        <f t="shared" si="5"/>
        <v>103</v>
      </c>
      <c r="P29" s="85">
        <f t="shared" si="7"/>
        <v>26</v>
      </c>
      <c r="Q29" s="16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17.25" customHeight="1" x14ac:dyDescent="0.25">
      <c r="A30" s="70">
        <v>27</v>
      </c>
      <c r="B30" s="71" t="s">
        <v>127</v>
      </c>
      <c r="C30" s="72">
        <v>39889</v>
      </c>
      <c r="D30" s="73" t="s">
        <v>103</v>
      </c>
      <c r="E30" s="74">
        <v>11.63</v>
      </c>
      <c r="F30" s="85">
        <f t="shared" si="0"/>
        <v>30</v>
      </c>
      <c r="G30" s="75">
        <v>40.590000000000003</v>
      </c>
      <c r="H30" s="85">
        <f t="shared" si="1"/>
        <v>29</v>
      </c>
      <c r="I30" s="1">
        <v>255</v>
      </c>
      <c r="J30" s="1">
        <v>256</v>
      </c>
      <c r="K30" s="1">
        <f t="shared" si="2"/>
        <v>256</v>
      </c>
      <c r="L30" s="85">
        <f t="shared" si="3"/>
        <v>29</v>
      </c>
      <c r="M30" s="76">
        <v>17.75</v>
      </c>
      <c r="N30" s="85">
        <f t="shared" si="4"/>
        <v>16</v>
      </c>
      <c r="O30" s="1">
        <f t="shared" si="5"/>
        <v>104</v>
      </c>
      <c r="P30" s="85">
        <f t="shared" si="7"/>
        <v>27</v>
      </c>
      <c r="Q30" s="16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17.25" customHeight="1" x14ac:dyDescent="0.25">
      <c r="A31" s="70">
        <v>28</v>
      </c>
      <c r="B31" s="71" t="s">
        <v>146</v>
      </c>
      <c r="C31" s="72">
        <v>40126</v>
      </c>
      <c r="D31" s="73" t="s">
        <v>94</v>
      </c>
      <c r="E31" s="74">
        <v>10.95</v>
      </c>
      <c r="F31" s="85">
        <f t="shared" si="0"/>
        <v>26</v>
      </c>
      <c r="G31" s="101">
        <v>39.19</v>
      </c>
      <c r="H31" s="85">
        <f t="shared" si="1"/>
        <v>27</v>
      </c>
      <c r="I31" s="102">
        <v>288</v>
      </c>
      <c r="J31" s="104" t="s">
        <v>300</v>
      </c>
      <c r="K31" s="1">
        <f t="shared" si="2"/>
        <v>288</v>
      </c>
      <c r="L31" s="85">
        <f t="shared" si="3"/>
        <v>25</v>
      </c>
      <c r="M31" s="103">
        <v>13.75</v>
      </c>
      <c r="N31" s="85">
        <f t="shared" si="4"/>
        <v>26</v>
      </c>
      <c r="O31" s="1">
        <f t="shared" si="5"/>
        <v>104</v>
      </c>
      <c r="P31" s="85">
        <v>28</v>
      </c>
      <c r="Q31" s="16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17.25" customHeight="1" x14ac:dyDescent="0.25">
      <c r="A32" s="70">
        <v>29</v>
      </c>
      <c r="B32" s="71" t="s">
        <v>135</v>
      </c>
      <c r="C32" s="72">
        <v>39974</v>
      </c>
      <c r="D32" s="73" t="s">
        <v>103</v>
      </c>
      <c r="E32" s="74">
        <v>11.3</v>
      </c>
      <c r="F32" s="85">
        <f t="shared" si="0"/>
        <v>29</v>
      </c>
      <c r="G32" s="75">
        <v>39.590000000000003</v>
      </c>
      <c r="H32" s="85">
        <f t="shared" si="1"/>
        <v>28</v>
      </c>
      <c r="I32" s="1">
        <v>266</v>
      </c>
      <c r="J32" s="1">
        <v>265</v>
      </c>
      <c r="K32" s="1">
        <f t="shared" si="2"/>
        <v>266</v>
      </c>
      <c r="L32" s="85">
        <f t="shared" si="3"/>
        <v>27</v>
      </c>
      <c r="M32" s="76">
        <v>14.51</v>
      </c>
      <c r="N32" s="85">
        <f t="shared" si="4"/>
        <v>25</v>
      </c>
      <c r="O32" s="1">
        <f t="shared" si="5"/>
        <v>109</v>
      </c>
      <c r="P32" s="85">
        <f>RANK(O32,$O$4:$O$34,1)</f>
        <v>29</v>
      </c>
      <c r="Q32" s="16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17.25" customHeight="1" x14ac:dyDescent="0.25">
      <c r="A33" s="70">
        <v>30</v>
      </c>
      <c r="B33" s="71" t="s">
        <v>123</v>
      </c>
      <c r="C33" s="72">
        <v>40126</v>
      </c>
      <c r="D33" s="73" t="s">
        <v>94</v>
      </c>
      <c r="E33" s="74">
        <v>11</v>
      </c>
      <c r="F33" s="85">
        <f t="shared" si="0"/>
        <v>27</v>
      </c>
      <c r="G33" s="101">
        <v>39.17</v>
      </c>
      <c r="H33" s="85">
        <f t="shared" si="1"/>
        <v>26</v>
      </c>
      <c r="I33" s="102">
        <v>259</v>
      </c>
      <c r="J33" s="102">
        <v>261</v>
      </c>
      <c r="K33" s="1">
        <f t="shared" si="2"/>
        <v>261</v>
      </c>
      <c r="L33" s="85">
        <f t="shared" si="3"/>
        <v>28</v>
      </c>
      <c r="M33" s="103">
        <v>10.52</v>
      </c>
      <c r="N33" s="85">
        <f t="shared" si="4"/>
        <v>29</v>
      </c>
      <c r="O33" s="1">
        <f t="shared" si="5"/>
        <v>110</v>
      </c>
      <c r="P33" s="85">
        <f>RANK(O33,$O$4:$O$34,1)</f>
        <v>30</v>
      </c>
      <c r="Q33" s="16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17.25" customHeight="1" thickBot="1" x14ac:dyDescent="0.3">
      <c r="A34" s="78">
        <v>31</v>
      </c>
      <c r="B34" s="140" t="s">
        <v>145</v>
      </c>
      <c r="C34" s="141">
        <v>40133</v>
      </c>
      <c r="D34" s="142" t="s">
        <v>108</v>
      </c>
      <c r="E34" s="143">
        <v>12.02</v>
      </c>
      <c r="F34" s="144">
        <f t="shared" si="0"/>
        <v>31</v>
      </c>
      <c r="G34" s="147">
        <v>46.24</v>
      </c>
      <c r="H34" s="144">
        <f t="shared" si="1"/>
        <v>31</v>
      </c>
      <c r="I34" s="145">
        <v>242</v>
      </c>
      <c r="J34" s="145">
        <v>222</v>
      </c>
      <c r="K34" s="145">
        <f t="shared" si="2"/>
        <v>242</v>
      </c>
      <c r="L34" s="144">
        <f t="shared" si="3"/>
        <v>30</v>
      </c>
      <c r="M34" s="146">
        <v>14.6</v>
      </c>
      <c r="N34" s="144">
        <f t="shared" si="4"/>
        <v>24</v>
      </c>
      <c r="O34" s="145">
        <f t="shared" si="5"/>
        <v>116</v>
      </c>
      <c r="P34" s="144">
        <f>RANK(O34,$O$4:$O$34,1)</f>
        <v>31</v>
      </c>
      <c r="Q34" s="16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</sheetData>
  <sortState xmlns:xlrd2="http://schemas.microsoft.com/office/spreadsheetml/2017/richdata2" ref="B4:P34">
    <sortCondition ref="P4:P34"/>
  </sortState>
  <conditionalFormatting sqref="M3:M34">
    <cfRule type="cellIs" dxfId="12" priority="3" stopIfTrue="1" operator="lessThan">
      <formula>0</formula>
    </cfRule>
  </conditionalFormatting>
  <conditionalFormatting sqref="M2">
    <cfRule type="cellIs" dxfId="11" priority="2" stopIfTrue="1" operator="lessThan">
      <formula>0</formula>
    </cfRule>
  </conditionalFormatting>
  <conditionalFormatting sqref="M1">
    <cfRule type="cellIs" dxfId="10" priority="1" stopIfTrue="1" operator="lessThan">
      <formula>0</formula>
    </cfRule>
  </conditionalFormatting>
  <pageMargins left="0.7" right="0.7" top="0.78740200000000005" bottom="0.78740200000000005" header="0.3" footer="0.3"/>
  <pageSetup scale="96" fitToWidth="0" orientation="landscape" r:id="rId1"/>
  <headerFooter>
    <oddFooter>&amp;C&amp;"Helvetica,Regular"&amp;12&amp;K000000&amp;P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R31"/>
  <sheetViews>
    <sheetView showGridLines="0" zoomScaleNormal="100" workbookViewId="0">
      <selection activeCell="O1" sqref="O1:P1048576"/>
    </sheetView>
  </sheetViews>
  <sheetFormatPr defaultColWidth="8.85546875" defaultRowHeight="15" customHeight="1" x14ac:dyDescent="0.25"/>
  <cols>
    <col min="1" max="1" width="3.5703125" style="13" customWidth="1"/>
    <col min="2" max="2" width="19.85546875" style="23" customWidth="1"/>
    <col min="3" max="3" width="10.85546875" style="13" customWidth="1"/>
    <col min="4" max="4" width="8.28515625" style="23" customWidth="1"/>
    <col min="5" max="5" width="8.28515625" style="13" customWidth="1"/>
    <col min="6" max="6" width="4.85546875" style="13" customWidth="1"/>
    <col min="7" max="7" width="9.140625" style="13" customWidth="1"/>
    <col min="8" max="8" width="5.28515625" style="13" customWidth="1"/>
    <col min="9" max="11" width="7.140625" style="13" customWidth="1"/>
    <col min="12" max="12" width="4.42578125" style="13" customWidth="1"/>
    <col min="13" max="13" width="8.140625" style="13" customWidth="1"/>
    <col min="14" max="14" width="4.5703125" style="13" customWidth="1"/>
    <col min="15" max="16" width="7.5703125" style="13" customWidth="1"/>
    <col min="17" max="17" width="8.85546875" style="13" customWidth="1"/>
    <col min="18" max="18" width="21.7109375" style="13" customWidth="1"/>
    <col min="19" max="19" width="17.28515625" style="25" customWidth="1"/>
    <col min="20" max="252" width="8.85546875" style="13" customWidth="1"/>
  </cols>
  <sheetData>
    <row r="1" spans="1:252" ht="20.45" customHeight="1" x14ac:dyDescent="0.3">
      <c r="A1" s="2"/>
      <c r="B1" s="26"/>
      <c r="C1" s="4" t="s">
        <v>0</v>
      </c>
      <c r="D1" s="5"/>
      <c r="E1" s="6"/>
      <c r="F1" s="5"/>
      <c r="G1" s="7"/>
      <c r="H1" s="5"/>
      <c r="I1" s="8"/>
      <c r="J1" s="9"/>
      <c r="K1" s="22"/>
      <c r="L1" s="10"/>
      <c r="M1" s="40" t="s">
        <v>84</v>
      </c>
      <c r="N1" s="10"/>
      <c r="O1" s="11"/>
      <c r="P1" s="12"/>
      <c r="Q1"/>
      <c r="R1"/>
      <c r="S1" s="1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4.1" customHeight="1" thickBot="1" x14ac:dyDescent="0.3">
      <c r="A2" s="28"/>
      <c r="B2" s="38"/>
      <c r="C2" s="27" t="s">
        <v>87</v>
      </c>
      <c r="D2" s="14"/>
      <c r="E2" s="30"/>
      <c r="F2" s="14"/>
      <c r="G2" s="31"/>
      <c r="H2" s="14"/>
      <c r="I2" s="15"/>
      <c r="J2" s="32"/>
      <c r="K2" s="33"/>
      <c r="L2" s="34"/>
      <c r="M2" s="35" t="s">
        <v>86</v>
      </c>
      <c r="N2" s="34"/>
      <c r="O2" s="36"/>
      <c r="P2" s="37" t="s">
        <v>79</v>
      </c>
      <c r="Q2"/>
      <c r="R2"/>
      <c r="S2" s="12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35.25" customHeight="1" thickBot="1" x14ac:dyDescent="0.3">
      <c r="A3" s="89" t="s">
        <v>1</v>
      </c>
      <c r="B3" s="90" t="s">
        <v>3</v>
      </c>
      <c r="C3" s="91" t="s">
        <v>149</v>
      </c>
      <c r="D3" s="90" t="s">
        <v>4</v>
      </c>
      <c r="E3" s="90" t="s">
        <v>5</v>
      </c>
      <c r="F3" s="90" t="s">
        <v>6</v>
      </c>
      <c r="G3" s="100" t="s">
        <v>299</v>
      </c>
      <c r="H3" s="90" t="s">
        <v>6</v>
      </c>
      <c r="I3" s="93" t="s">
        <v>7</v>
      </c>
      <c r="J3" s="93" t="s">
        <v>8</v>
      </c>
      <c r="K3" s="93" t="s">
        <v>9</v>
      </c>
      <c r="L3" s="90" t="s">
        <v>6</v>
      </c>
      <c r="M3" s="90" t="s">
        <v>10</v>
      </c>
      <c r="N3" s="90" t="s">
        <v>6</v>
      </c>
      <c r="O3" s="90" t="s">
        <v>11</v>
      </c>
      <c r="P3" s="94" t="s">
        <v>12</v>
      </c>
      <c r="Q3"/>
      <c r="R3"/>
      <c r="S3" s="12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7.25" customHeight="1" x14ac:dyDescent="0.25">
      <c r="A4" s="80">
        <v>1</v>
      </c>
      <c r="B4" s="81" t="s">
        <v>46</v>
      </c>
      <c r="C4" s="82">
        <v>40204</v>
      </c>
      <c r="D4" s="83" t="s">
        <v>108</v>
      </c>
      <c r="E4" s="80">
        <v>9.32</v>
      </c>
      <c r="F4" s="85">
        <f t="shared" ref="F4:F31" si="0">RANK(E4,$E$4:$E$31,1)</f>
        <v>1</v>
      </c>
      <c r="G4" s="86">
        <v>31.6</v>
      </c>
      <c r="H4" s="85">
        <f t="shared" ref="H4:H31" si="1">RANK(G4,$G$4:$G$31,1)</f>
        <v>1</v>
      </c>
      <c r="I4" s="87">
        <v>361</v>
      </c>
      <c r="J4" s="87">
        <v>372</v>
      </c>
      <c r="K4" s="87">
        <f t="shared" ref="K4:K31" si="2">MAX(I4,J4)</f>
        <v>372</v>
      </c>
      <c r="L4" s="85">
        <f t="shared" ref="L4:L31" si="3">RANK(K4,$K$4:$K$31,0)</f>
        <v>1</v>
      </c>
      <c r="M4" s="88">
        <v>17.649999999999999</v>
      </c>
      <c r="N4" s="85">
        <f t="shared" ref="N4:N31" si="4">RANK(M4,$M$4:$M$31,0)</f>
        <v>7</v>
      </c>
      <c r="O4" s="87">
        <f t="shared" ref="O4:O31" si="5">SUM(F4,H4,L4,N4)</f>
        <v>10</v>
      </c>
      <c r="P4" s="85">
        <f t="shared" ref="P4:P26" si="6">RANK(O4,$O$4:$O$31,1)</f>
        <v>1</v>
      </c>
      <c r="Q4"/>
      <c r="R4" s="109" t="s">
        <v>46</v>
      </c>
      <c r="S4" s="134" t="s">
        <v>108</v>
      </c>
      <c r="T4" s="110">
        <v>11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17.25" customHeight="1" x14ac:dyDescent="0.25">
      <c r="A5" s="70">
        <v>2</v>
      </c>
      <c r="B5" s="71" t="s">
        <v>166</v>
      </c>
      <c r="C5" s="72">
        <v>40381</v>
      </c>
      <c r="D5" s="73" t="s">
        <v>94</v>
      </c>
      <c r="E5" s="74">
        <v>9.6</v>
      </c>
      <c r="F5" s="85">
        <f t="shared" si="0"/>
        <v>4</v>
      </c>
      <c r="G5" s="75">
        <v>32.36</v>
      </c>
      <c r="H5" s="85">
        <f t="shared" si="1"/>
        <v>3</v>
      </c>
      <c r="I5" s="1">
        <v>361</v>
      </c>
      <c r="J5" s="1">
        <v>360</v>
      </c>
      <c r="K5" s="1">
        <f t="shared" si="2"/>
        <v>361</v>
      </c>
      <c r="L5" s="85">
        <f t="shared" si="3"/>
        <v>2</v>
      </c>
      <c r="M5" s="105">
        <v>22.46</v>
      </c>
      <c r="N5" s="85">
        <f t="shared" si="4"/>
        <v>3</v>
      </c>
      <c r="O5" s="1">
        <f t="shared" si="5"/>
        <v>12</v>
      </c>
      <c r="P5" s="85">
        <f t="shared" si="6"/>
        <v>2</v>
      </c>
      <c r="Q5"/>
      <c r="R5" s="71" t="s">
        <v>166</v>
      </c>
      <c r="S5" s="96" t="s">
        <v>94</v>
      </c>
      <c r="T5" s="111">
        <v>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17.25" customHeight="1" x14ac:dyDescent="0.25">
      <c r="A6" s="70">
        <v>3</v>
      </c>
      <c r="B6" s="71" t="s">
        <v>167</v>
      </c>
      <c r="C6" s="72">
        <v>40208</v>
      </c>
      <c r="D6" s="73" t="s">
        <v>94</v>
      </c>
      <c r="E6" s="74">
        <v>9.48</v>
      </c>
      <c r="F6" s="85">
        <f t="shared" si="0"/>
        <v>2</v>
      </c>
      <c r="G6" s="75">
        <v>32.32</v>
      </c>
      <c r="H6" s="85">
        <f t="shared" si="1"/>
        <v>2</v>
      </c>
      <c r="I6" s="1">
        <v>327</v>
      </c>
      <c r="J6" s="1">
        <v>336</v>
      </c>
      <c r="K6" s="1">
        <f t="shared" si="2"/>
        <v>336</v>
      </c>
      <c r="L6" s="85">
        <f t="shared" si="3"/>
        <v>7</v>
      </c>
      <c r="M6" s="76">
        <v>17.22</v>
      </c>
      <c r="N6" s="85">
        <f t="shared" si="4"/>
        <v>8</v>
      </c>
      <c r="O6" s="1">
        <f t="shared" si="5"/>
        <v>19</v>
      </c>
      <c r="P6" s="85">
        <f t="shared" si="6"/>
        <v>3</v>
      </c>
      <c r="Q6"/>
      <c r="R6" s="71" t="s">
        <v>167</v>
      </c>
      <c r="S6" s="96" t="s">
        <v>94</v>
      </c>
      <c r="T6" s="111">
        <v>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17.25" customHeight="1" x14ac:dyDescent="0.25">
      <c r="A7" s="70">
        <v>4</v>
      </c>
      <c r="B7" s="71" t="s">
        <v>154</v>
      </c>
      <c r="C7" s="72">
        <v>40525</v>
      </c>
      <c r="D7" s="73" t="s">
        <v>103</v>
      </c>
      <c r="E7" s="74">
        <v>10.16</v>
      </c>
      <c r="F7" s="85">
        <f t="shared" si="0"/>
        <v>7</v>
      </c>
      <c r="G7" s="101">
        <v>35.950000000000003</v>
      </c>
      <c r="H7" s="85">
        <f t="shared" si="1"/>
        <v>10</v>
      </c>
      <c r="I7" s="102">
        <v>335</v>
      </c>
      <c r="J7" s="102">
        <v>354</v>
      </c>
      <c r="K7" s="1">
        <f t="shared" si="2"/>
        <v>354</v>
      </c>
      <c r="L7" s="85">
        <f t="shared" si="3"/>
        <v>3</v>
      </c>
      <c r="M7" s="105">
        <v>27.44</v>
      </c>
      <c r="N7" s="85">
        <f t="shared" si="4"/>
        <v>1</v>
      </c>
      <c r="O7" s="1">
        <f t="shared" si="5"/>
        <v>21</v>
      </c>
      <c r="P7" s="85">
        <f t="shared" si="6"/>
        <v>4</v>
      </c>
      <c r="Q7"/>
      <c r="R7" s="71" t="s">
        <v>154</v>
      </c>
      <c r="S7" s="96" t="s">
        <v>103</v>
      </c>
      <c r="T7" s="111">
        <v>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7.25" customHeight="1" x14ac:dyDescent="0.25">
      <c r="A8" s="70">
        <v>5</v>
      </c>
      <c r="B8" s="71" t="s">
        <v>155</v>
      </c>
      <c r="C8" s="72">
        <v>40240</v>
      </c>
      <c r="D8" s="73" t="s">
        <v>108</v>
      </c>
      <c r="E8" s="74">
        <v>10.18</v>
      </c>
      <c r="F8" s="85">
        <f t="shared" si="0"/>
        <v>8</v>
      </c>
      <c r="G8" s="75">
        <v>34.520000000000003</v>
      </c>
      <c r="H8" s="85">
        <f t="shared" si="1"/>
        <v>7</v>
      </c>
      <c r="I8" s="1">
        <v>348</v>
      </c>
      <c r="J8" s="1">
        <v>335</v>
      </c>
      <c r="K8" s="1">
        <f t="shared" si="2"/>
        <v>348</v>
      </c>
      <c r="L8" s="85">
        <f t="shared" si="3"/>
        <v>4</v>
      </c>
      <c r="M8" s="76">
        <v>18.48</v>
      </c>
      <c r="N8" s="85">
        <f t="shared" si="4"/>
        <v>6</v>
      </c>
      <c r="O8" s="1">
        <f t="shared" si="5"/>
        <v>25</v>
      </c>
      <c r="P8" s="85">
        <f t="shared" si="6"/>
        <v>5</v>
      </c>
      <c r="Q8"/>
      <c r="R8" s="71" t="s">
        <v>155</v>
      </c>
      <c r="S8" s="96" t="s">
        <v>108</v>
      </c>
      <c r="T8" s="111">
        <v>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7.25" customHeight="1" x14ac:dyDescent="0.25">
      <c r="A9" s="70">
        <v>6</v>
      </c>
      <c r="B9" s="71" t="s">
        <v>45</v>
      </c>
      <c r="C9" s="72">
        <v>40464</v>
      </c>
      <c r="D9" s="73" t="s">
        <v>108</v>
      </c>
      <c r="E9" s="74">
        <v>9.9600000000000009</v>
      </c>
      <c r="F9" s="85">
        <f t="shared" si="0"/>
        <v>6</v>
      </c>
      <c r="G9" s="75">
        <v>36.26</v>
      </c>
      <c r="H9" s="85">
        <f t="shared" si="1"/>
        <v>11</v>
      </c>
      <c r="I9" s="1">
        <v>327</v>
      </c>
      <c r="J9" s="1">
        <v>343</v>
      </c>
      <c r="K9" s="1">
        <f t="shared" si="2"/>
        <v>343</v>
      </c>
      <c r="L9" s="85">
        <f t="shared" si="3"/>
        <v>5</v>
      </c>
      <c r="M9" s="76">
        <v>22.02</v>
      </c>
      <c r="N9" s="85">
        <f t="shared" si="4"/>
        <v>4</v>
      </c>
      <c r="O9" s="1">
        <f t="shared" si="5"/>
        <v>26</v>
      </c>
      <c r="P9" s="85">
        <f t="shared" si="6"/>
        <v>6</v>
      </c>
      <c r="Q9"/>
      <c r="R9" s="71" t="s">
        <v>45</v>
      </c>
      <c r="S9" s="96" t="s">
        <v>108</v>
      </c>
      <c r="T9" s="111">
        <v>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17.25" customHeight="1" x14ac:dyDescent="0.25">
      <c r="A10" s="70">
        <v>7</v>
      </c>
      <c r="B10" s="71" t="s">
        <v>152</v>
      </c>
      <c r="C10" s="72">
        <v>40249</v>
      </c>
      <c r="D10" s="73" t="s">
        <v>103</v>
      </c>
      <c r="E10" s="74">
        <v>9.5500000000000007</v>
      </c>
      <c r="F10" s="85">
        <f t="shared" si="0"/>
        <v>3</v>
      </c>
      <c r="G10" s="75">
        <v>33</v>
      </c>
      <c r="H10" s="85">
        <f t="shared" si="1"/>
        <v>4</v>
      </c>
      <c r="I10" s="1">
        <v>337</v>
      </c>
      <c r="J10" s="1">
        <v>341</v>
      </c>
      <c r="K10" s="1">
        <f t="shared" si="2"/>
        <v>341</v>
      </c>
      <c r="L10" s="85">
        <f t="shared" si="3"/>
        <v>6</v>
      </c>
      <c r="M10" s="76">
        <v>12.97</v>
      </c>
      <c r="N10" s="85">
        <f t="shared" si="4"/>
        <v>18</v>
      </c>
      <c r="O10" s="1">
        <f t="shared" si="5"/>
        <v>31</v>
      </c>
      <c r="P10" s="85">
        <f t="shared" si="6"/>
        <v>7</v>
      </c>
      <c r="Q10"/>
      <c r="R10" s="132" t="s">
        <v>152</v>
      </c>
      <c r="S10" s="133" t="s">
        <v>103</v>
      </c>
      <c r="T10" s="111">
        <v>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17.25" customHeight="1" x14ac:dyDescent="0.25">
      <c r="A11" s="70">
        <v>8</v>
      </c>
      <c r="B11" s="71" t="s">
        <v>160</v>
      </c>
      <c r="C11" s="72">
        <v>40265</v>
      </c>
      <c r="D11" s="73" t="s">
        <v>103</v>
      </c>
      <c r="E11" s="74">
        <v>9.7100000000000009</v>
      </c>
      <c r="F11" s="85">
        <f t="shared" si="0"/>
        <v>5</v>
      </c>
      <c r="G11" s="101">
        <v>34.130000000000003</v>
      </c>
      <c r="H11" s="85">
        <f t="shared" si="1"/>
        <v>5</v>
      </c>
      <c r="I11" s="102">
        <v>260</v>
      </c>
      <c r="J11" s="102">
        <v>290</v>
      </c>
      <c r="K11" s="1">
        <f t="shared" si="2"/>
        <v>290</v>
      </c>
      <c r="L11" s="85">
        <f t="shared" si="3"/>
        <v>18</v>
      </c>
      <c r="M11" s="105">
        <v>16.3</v>
      </c>
      <c r="N11" s="85">
        <f t="shared" si="4"/>
        <v>9</v>
      </c>
      <c r="O11" s="1">
        <f t="shared" si="5"/>
        <v>37</v>
      </c>
      <c r="P11" s="85">
        <f t="shared" si="6"/>
        <v>8</v>
      </c>
      <c r="Q11"/>
      <c r="R11" s="71" t="s">
        <v>160</v>
      </c>
      <c r="S11" s="96" t="s">
        <v>103</v>
      </c>
      <c r="T11" s="111">
        <v>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17.25" customHeight="1" x14ac:dyDescent="0.25">
      <c r="A12" s="70">
        <v>9</v>
      </c>
      <c r="B12" s="71" t="s">
        <v>57</v>
      </c>
      <c r="C12" s="72">
        <v>40478</v>
      </c>
      <c r="D12" s="73" t="s">
        <v>103</v>
      </c>
      <c r="E12" s="74">
        <v>10.3</v>
      </c>
      <c r="F12" s="85">
        <f t="shared" si="0"/>
        <v>12</v>
      </c>
      <c r="G12" s="101">
        <v>35.520000000000003</v>
      </c>
      <c r="H12" s="85">
        <f t="shared" si="1"/>
        <v>9</v>
      </c>
      <c r="I12" s="102">
        <v>325</v>
      </c>
      <c r="J12" s="102">
        <v>275</v>
      </c>
      <c r="K12" s="1">
        <f t="shared" si="2"/>
        <v>325</v>
      </c>
      <c r="L12" s="85">
        <f t="shared" si="3"/>
        <v>8</v>
      </c>
      <c r="M12" s="105">
        <v>15.3</v>
      </c>
      <c r="N12" s="85">
        <f t="shared" si="4"/>
        <v>13</v>
      </c>
      <c r="O12" s="1">
        <f t="shared" si="5"/>
        <v>42</v>
      </c>
      <c r="P12" s="85">
        <f t="shared" si="6"/>
        <v>9</v>
      </c>
      <c r="Q12"/>
      <c r="R12" s="132" t="s">
        <v>57</v>
      </c>
      <c r="S12" s="96" t="s">
        <v>103</v>
      </c>
      <c r="T12" s="111">
        <v>2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17.25" customHeight="1" thickBot="1" x14ac:dyDescent="0.3">
      <c r="A13" s="70">
        <v>10</v>
      </c>
      <c r="B13" s="71" t="s">
        <v>165</v>
      </c>
      <c r="C13" s="72">
        <v>40258</v>
      </c>
      <c r="D13" s="73" t="s">
        <v>98</v>
      </c>
      <c r="E13" s="74">
        <v>10.23</v>
      </c>
      <c r="F13" s="85">
        <f t="shared" si="0"/>
        <v>11</v>
      </c>
      <c r="G13" s="75">
        <v>35.11</v>
      </c>
      <c r="H13" s="85">
        <f t="shared" si="1"/>
        <v>8</v>
      </c>
      <c r="I13" s="1">
        <v>310</v>
      </c>
      <c r="J13" s="1">
        <v>313</v>
      </c>
      <c r="K13" s="1">
        <f t="shared" si="2"/>
        <v>313</v>
      </c>
      <c r="L13" s="85">
        <f t="shared" si="3"/>
        <v>12</v>
      </c>
      <c r="M13" s="76">
        <v>15.31</v>
      </c>
      <c r="N13" s="85">
        <f t="shared" si="4"/>
        <v>12</v>
      </c>
      <c r="O13" s="1">
        <f t="shared" si="5"/>
        <v>43</v>
      </c>
      <c r="P13" s="85">
        <f t="shared" si="6"/>
        <v>10</v>
      </c>
      <c r="Q13"/>
      <c r="R13" s="79" t="s">
        <v>165</v>
      </c>
      <c r="S13" s="97" t="s">
        <v>98</v>
      </c>
      <c r="T13" s="112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17.25" customHeight="1" x14ac:dyDescent="0.25">
      <c r="A14" s="70">
        <v>11</v>
      </c>
      <c r="B14" s="71" t="s">
        <v>56</v>
      </c>
      <c r="C14" s="72">
        <v>40427</v>
      </c>
      <c r="D14" s="73" t="s">
        <v>103</v>
      </c>
      <c r="E14" s="74">
        <v>10.210000000000001</v>
      </c>
      <c r="F14" s="85">
        <f t="shared" si="0"/>
        <v>10</v>
      </c>
      <c r="G14" s="75">
        <v>34.49</v>
      </c>
      <c r="H14" s="85">
        <f t="shared" si="1"/>
        <v>6</v>
      </c>
      <c r="I14" s="1">
        <v>270</v>
      </c>
      <c r="J14" s="1">
        <v>315</v>
      </c>
      <c r="K14" s="1">
        <f t="shared" si="2"/>
        <v>315</v>
      </c>
      <c r="L14" s="85">
        <f t="shared" si="3"/>
        <v>10</v>
      </c>
      <c r="M14" s="76">
        <v>10.220000000000001</v>
      </c>
      <c r="N14" s="85">
        <f t="shared" si="4"/>
        <v>26</v>
      </c>
      <c r="O14" s="1">
        <f t="shared" si="5"/>
        <v>52</v>
      </c>
      <c r="P14" s="85">
        <f t="shared" si="6"/>
        <v>11</v>
      </c>
      <c r="Q14"/>
      <c r="R14"/>
      <c r="S14" s="12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17.25" customHeight="1" x14ac:dyDescent="0.25">
      <c r="A15" s="70">
        <v>12</v>
      </c>
      <c r="B15" s="71" t="s">
        <v>54</v>
      </c>
      <c r="C15" s="72">
        <v>40321</v>
      </c>
      <c r="D15" s="73" t="s">
        <v>103</v>
      </c>
      <c r="E15" s="74">
        <v>10.41</v>
      </c>
      <c r="F15" s="85">
        <f t="shared" si="0"/>
        <v>13</v>
      </c>
      <c r="G15" s="75">
        <v>36.590000000000003</v>
      </c>
      <c r="H15" s="85">
        <f t="shared" si="1"/>
        <v>12</v>
      </c>
      <c r="I15" s="1">
        <v>313</v>
      </c>
      <c r="J15" s="1">
        <v>290</v>
      </c>
      <c r="K15" s="1">
        <f t="shared" si="2"/>
        <v>313</v>
      </c>
      <c r="L15" s="85">
        <f t="shared" si="3"/>
        <v>12</v>
      </c>
      <c r="M15" s="76">
        <v>13.66</v>
      </c>
      <c r="N15" s="85">
        <f t="shared" si="4"/>
        <v>16</v>
      </c>
      <c r="O15" s="1">
        <f t="shared" si="5"/>
        <v>53</v>
      </c>
      <c r="P15" s="85">
        <f t="shared" si="6"/>
        <v>12</v>
      </c>
      <c r="Q15"/>
      <c r="R15"/>
      <c r="S15" s="12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17.25" customHeight="1" x14ac:dyDescent="0.25">
      <c r="A16" s="70">
        <v>13</v>
      </c>
      <c r="B16" s="71" t="s">
        <v>162</v>
      </c>
      <c r="C16" s="72">
        <v>40308</v>
      </c>
      <c r="D16" s="73" t="s">
        <v>98</v>
      </c>
      <c r="E16" s="74">
        <v>10.199999999999999</v>
      </c>
      <c r="F16" s="85">
        <f t="shared" si="0"/>
        <v>9</v>
      </c>
      <c r="G16" s="75">
        <v>37.700000000000003</v>
      </c>
      <c r="H16" s="85">
        <f t="shared" si="1"/>
        <v>16</v>
      </c>
      <c r="I16" s="1">
        <v>303</v>
      </c>
      <c r="J16" s="1">
        <v>265</v>
      </c>
      <c r="K16" s="1">
        <f t="shared" si="2"/>
        <v>303</v>
      </c>
      <c r="L16" s="85">
        <f t="shared" si="3"/>
        <v>15</v>
      </c>
      <c r="M16" s="76">
        <v>14.79</v>
      </c>
      <c r="N16" s="85">
        <f t="shared" si="4"/>
        <v>14</v>
      </c>
      <c r="O16" s="1">
        <f t="shared" si="5"/>
        <v>54</v>
      </c>
      <c r="P16" s="85">
        <f t="shared" si="6"/>
        <v>13</v>
      </c>
      <c r="Q16"/>
      <c r="R16"/>
      <c r="S16" s="12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17.25" customHeight="1" x14ac:dyDescent="0.25">
      <c r="A17" s="70">
        <v>14</v>
      </c>
      <c r="B17" s="71" t="s">
        <v>156</v>
      </c>
      <c r="C17" s="72">
        <v>40504</v>
      </c>
      <c r="D17" s="73" t="s">
        <v>108</v>
      </c>
      <c r="E17" s="74">
        <v>10.56</v>
      </c>
      <c r="F17" s="85">
        <f t="shared" si="0"/>
        <v>15</v>
      </c>
      <c r="G17" s="75">
        <v>38.15</v>
      </c>
      <c r="H17" s="85">
        <f t="shared" si="1"/>
        <v>17</v>
      </c>
      <c r="I17" s="1">
        <v>315</v>
      </c>
      <c r="J17" s="1">
        <v>306</v>
      </c>
      <c r="K17" s="1">
        <f t="shared" si="2"/>
        <v>315</v>
      </c>
      <c r="L17" s="85">
        <f t="shared" si="3"/>
        <v>10</v>
      </c>
      <c r="M17" s="76">
        <v>14.22</v>
      </c>
      <c r="N17" s="85">
        <f t="shared" si="4"/>
        <v>15</v>
      </c>
      <c r="O17" s="1">
        <f t="shared" si="5"/>
        <v>57</v>
      </c>
      <c r="P17" s="85">
        <f t="shared" si="6"/>
        <v>14</v>
      </c>
      <c r="Q17"/>
      <c r="R17"/>
      <c r="S17" s="12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17.25" customHeight="1" x14ac:dyDescent="0.25">
      <c r="A18" s="70">
        <v>15</v>
      </c>
      <c r="B18" s="71" t="s">
        <v>85</v>
      </c>
      <c r="C18" s="72">
        <v>40263</v>
      </c>
      <c r="D18" s="73" t="s">
        <v>108</v>
      </c>
      <c r="E18" s="74">
        <v>10.52</v>
      </c>
      <c r="F18" s="85">
        <f t="shared" si="0"/>
        <v>14</v>
      </c>
      <c r="G18" s="75">
        <v>36.97</v>
      </c>
      <c r="H18" s="85">
        <f t="shared" si="1"/>
        <v>14</v>
      </c>
      <c r="I18" s="1">
        <v>322</v>
      </c>
      <c r="J18" s="1">
        <v>313</v>
      </c>
      <c r="K18" s="1">
        <f t="shared" si="2"/>
        <v>322</v>
      </c>
      <c r="L18" s="85">
        <f t="shared" si="3"/>
        <v>9</v>
      </c>
      <c r="M18" s="76">
        <v>10.9</v>
      </c>
      <c r="N18" s="85">
        <f t="shared" si="4"/>
        <v>24</v>
      </c>
      <c r="O18" s="1">
        <f t="shared" si="5"/>
        <v>61</v>
      </c>
      <c r="P18" s="85">
        <f t="shared" si="6"/>
        <v>15</v>
      </c>
      <c r="Q18"/>
      <c r="R18"/>
      <c r="S18" s="12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17.25" customHeight="1" x14ac:dyDescent="0.25">
      <c r="A19" s="70">
        <v>16</v>
      </c>
      <c r="B19" s="71" t="s">
        <v>21</v>
      </c>
      <c r="C19" s="72">
        <v>40223</v>
      </c>
      <c r="D19" s="73" t="s">
        <v>98</v>
      </c>
      <c r="E19" s="74">
        <v>11.18</v>
      </c>
      <c r="F19" s="85">
        <f t="shared" si="0"/>
        <v>24</v>
      </c>
      <c r="G19" s="75">
        <v>38.56</v>
      </c>
      <c r="H19" s="85">
        <f t="shared" si="1"/>
        <v>18</v>
      </c>
      <c r="I19" s="1">
        <v>299</v>
      </c>
      <c r="J19" s="1">
        <v>285</v>
      </c>
      <c r="K19" s="1">
        <f t="shared" si="2"/>
        <v>299</v>
      </c>
      <c r="L19" s="85">
        <f t="shared" si="3"/>
        <v>16</v>
      </c>
      <c r="M19" s="76">
        <v>19.399999999999999</v>
      </c>
      <c r="N19" s="85">
        <f t="shared" si="4"/>
        <v>5</v>
      </c>
      <c r="O19" s="1">
        <f t="shared" si="5"/>
        <v>63</v>
      </c>
      <c r="P19" s="85">
        <f t="shared" si="6"/>
        <v>16</v>
      </c>
      <c r="Q19"/>
      <c r="R19"/>
      <c r="S19" s="12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17.25" customHeight="1" x14ac:dyDescent="0.25">
      <c r="A20" s="70">
        <v>17</v>
      </c>
      <c r="B20" s="71" t="s">
        <v>168</v>
      </c>
      <c r="C20" s="72">
        <v>40327</v>
      </c>
      <c r="D20" s="73" t="s">
        <v>94</v>
      </c>
      <c r="E20" s="74">
        <v>10.59</v>
      </c>
      <c r="F20" s="85">
        <f t="shared" si="0"/>
        <v>16</v>
      </c>
      <c r="G20" s="75">
        <v>37.119999999999997</v>
      </c>
      <c r="H20" s="85">
        <f t="shared" si="1"/>
        <v>15</v>
      </c>
      <c r="I20" s="1">
        <v>297</v>
      </c>
      <c r="J20" s="1">
        <v>298</v>
      </c>
      <c r="K20" s="1">
        <f t="shared" si="2"/>
        <v>298</v>
      </c>
      <c r="L20" s="85">
        <f t="shared" si="3"/>
        <v>17</v>
      </c>
      <c r="M20" s="76">
        <v>12.85</v>
      </c>
      <c r="N20" s="85">
        <f t="shared" si="4"/>
        <v>19</v>
      </c>
      <c r="O20" s="1">
        <f t="shared" si="5"/>
        <v>67</v>
      </c>
      <c r="P20" s="85">
        <f t="shared" si="6"/>
        <v>17</v>
      </c>
      <c r="Q20"/>
      <c r="R20"/>
      <c r="S20" s="1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17.25" customHeight="1" x14ac:dyDescent="0.25">
      <c r="A21" s="70">
        <v>18</v>
      </c>
      <c r="B21" s="71" t="s">
        <v>159</v>
      </c>
      <c r="C21" s="72">
        <v>40281</v>
      </c>
      <c r="D21" s="73" t="s">
        <v>103</v>
      </c>
      <c r="E21" s="74">
        <v>10.62</v>
      </c>
      <c r="F21" s="85">
        <f t="shared" si="0"/>
        <v>17</v>
      </c>
      <c r="G21" s="75">
        <v>36.729999999999997</v>
      </c>
      <c r="H21" s="85">
        <f t="shared" si="1"/>
        <v>13</v>
      </c>
      <c r="I21" s="1">
        <v>252</v>
      </c>
      <c r="J21" s="1">
        <v>250</v>
      </c>
      <c r="K21" s="1">
        <f t="shared" si="2"/>
        <v>252</v>
      </c>
      <c r="L21" s="85">
        <f t="shared" si="3"/>
        <v>25</v>
      </c>
      <c r="M21" s="76">
        <v>13.4</v>
      </c>
      <c r="N21" s="85">
        <f t="shared" si="4"/>
        <v>17</v>
      </c>
      <c r="O21" s="1">
        <f t="shared" si="5"/>
        <v>72</v>
      </c>
      <c r="P21" s="85">
        <f t="shared" si="6"/>
        <v>18</v>
      </c>
      <c r="Q21"/>
      <c r="R21" s="16"/>
      <c r="S21" s="124"/>
      <c r="T21" s="1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17.25" customHeight="1" x14ac:dyDescent="0.25">
      <c r="A22" s="70">
        <v>19</v>
      </c>
      <c r="B22" s="71" t="s">
        <v>151</v>
      </c>
      <c r="C22" s="72">
        <v>40396</v>
      </c>
      <c r="D22" s="73" t="s">
        <v>98</v>
      </c>
      <c r="E22" s="74">
        <v>11.11</v>
      </c>
      <c r="F22" s="85">
        <f t="shared" si="0"/>
        <v>22</v>
      </c>
      <c r="G22" s="75">
        <v>38.82</v>
      </c>
      <c r="H22" s="85">
        <f t="shared" si="1"/>
        <v>19</v>
      </c>
      <c r="I22" s="1">
        <v>268</v>
      </c>
      <c r="J22" s="1">
        <v>271</v>
      </c>
      <c r="K22" s="1">
        <f t="shared" si="2"/>
        <v>271</v>
      </c>
      <c r="L22" s="85">
        <f t="shared" si="3"/>
        <v>22</v>
      </c>
      <c r="M22" s="76">
        <v>16.260000000000002</v>
      </c>
      <c r="N22" s="85">
        <f t="shared" si="4"/>
        <v>10</v>
      </c>
      <c r="O22" s="1">
        <f t="shared" si="5"/>
        <v>73</v>
      </c>
      <c r="P22" s="85">
        <f t="shared" si="6"/>
        <v>19</v>
      </c>
      <c r="Q22"/>
      <c r="R22" s="16"/>
      <c r="S22" s="124"/>
      <c r="T22" s="1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17.25" customHeight="1" x14ac:dyDescent="0.25">
      <c r="A23" s="70">
        <v>20</v>
      </c>
      <c r="B23" s="71" t="s">
        <v>22</v>
      </c>
      <c r="C23" s="72">
        <v>40470</v>
      </c>
      <c r="D23" s="73" t="s">
        <v>98</v>
      </c>
      <c r="E23" s="74">
        <v>10.96</v>
      </c>
      <c r="F23" s="85">
        <f t="shared" si="0"/>
        <v>20</v>
      </c>
      <c r="G23" s="75">
        <v>38.96</v>
      </c>
      <c r="H23" s="85">
        <f t="shared" si="1"/>
        <v>20</v>
      </c>
      <c r="I23" s="1">
        <v>308</v>
      </c>
      <c r="J23" s="1">
        <v>241</v>
      </c>
      <c r="K23" s="1">
        <f t="shared" si="2"/>
        <v>308</v>
      </c>
      <c r="L23" s="85">
        <f t="shared" si="3"/>
        <v>14</v>
      </c>
      <c r="M23" s="76">
        <v>12.39</v>
      </c>
      <c r="N23" s="85">
        <f t="shared" si="4"/>
        <v>20</v>
      </c>
      <c r="O23" s="1">
        <f t="shared" si="5"/>
        <v>74</v>
      </c>
      <c r="P23" s="85">
        <f t="shared" si="6"/>
        <v>20</v>
      </c>
      <c r="Q23"/>
      <c r="R23"/>
      <c r="S23" s="120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7.25" customHeight="1" x14ac:dyDescent="0.25">
      <c r="A24" s="70">
        <v>21</v>
      </c>
      <c r="B24" s="71" t="s">
        <v>157</v>
      </c>
      <c r="C24" s="72">
        <v>40499</v>
      </c>
      <c r="D24" s="73" t="s">
        <v>108</v>
      </c>
      <c r="E24" s="74">
        <v>11.12</v>
      </c>
      <c r="F24" s="85">
        <f t="shared" si="0"/>
        <v>23</v>
      </c>
      <c r="G24" s="75">
        <v>43.04</v>
      </c>
      <c r="H24" s="85">
        <f t="shared" si="1"/>
        <v>27</v>
      </c>
      <c r="I24" s="1">
        <v>232</v>
      </c>
      <c r="J24" s="1">
        <v>212</v>
      </c>
      <c r="K24" s="1">
        <f t="shared" si="2"/>
        <v>232</v>
      </c>
      <c r="L24" s="85">
        <f t="shared" si="3"/>
        <v>26</v>
      </c>
      <c r="M24" s="76">
        <v>22.9</v>
      </c>
      <c r="N24" s="85">
        <f t="shared" si="4"/>
        <v>2</v>
      </c>
      <c r="O24" s="1">
        <f t="shared" si="5"/>
        <v>78</v>
      </c>
      <c r="P24" s="85">
        <f t="shared" si="6"/>
        <v>21</v>
      </c>
      <c r="Q24"/>
      <c r="R24"/>
      <c r="S24" s="12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7.25" customHeight="1" x14ac:dyDescent="0.25">
      <c r="A25" s="70">
        <v>22</v>
      </c>
      <c r="B25" s="71" t="s">
        <v>158</v>
      </c>
      <c r="C25" s="72">
        <v>40306</v>
      </c>
      <c r="D25" s="73" t="s">
        <v>108</v>
      </c>
      <c r="E25" s="74">
        <v>10.94</v>
      </c>
      <c r="F25" s="85">
        <f t="shared" si="0"/>
        <v>19</v>
      </c>
      <c r="G25" s="75">
        <v>39.07</v>
      </c>
      <c r="H25" s="85">
        <f t="shared" si="1"/>
        <v>21</v>
      </c>
      <c r="I25" s="1">
        <v>285</v>
      </c>
      <c r="J25" s="1">
        <v>285</v>
      </c>
      <c r="K25" s="1">
        <f t="shared" si="2"/>
        <v>285</v>
      </c>
      <c r="L25" s="85">
        <f t="shared" si="3"/>
        <v>19</v>
      </c>
      <c r="M25" s="76">
        <v>11.96</v>
      </c>
      <c r="N25" s="85">
        <f t="shared" si="4"/>
        <v>22</v>
      </c>
      <c r="O25" s="1">
        <f t="shared" si="5"/>
        <v>81</v>
      </c>
      <c r="P25" s="85">
        <f t="shared" si="6"/>
        <v>22</v>
      </c>
      <c r="Q25"/>
      <c r="R25"/>
      <c r="S25" s="120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7.25" customHeight="1" x14ac:dyDescent="0.25">
      <c r="A26" s="70">
        <v>23</v>
      </c>
      <c r="B26" s="71" t="s">
        <v>163</v>
      </c>
      <c r="C26" s="72">
        <v>40254</v>
      </c>
      <c r="D26" s="73" t="s">
        <v>106</v>
      </c>
      <c r="E26" s="74">
        <v>11.29</v>
      </c>
      <c r="F26" s="85">
        <f t="shared" si="0"/>
        <v>25</v>
      </c>
      <c r="G26" s="75">
        <v>41.18</v>
      </c>
      <c r="H26" s="85">
        <f t="shared" si="1"/>
        <v>25</v>
      </c>
      <c r="I26" s="1">
        <v>258</v>
      </c>
      <c r="J26" s="1">
        <v>245</v>
      </c>
      <c r="K26" s="1">
        <f t="shared" si="2"/>
        <v>258</v>
      </c>
      <c r="L26" s="85">
        <f t="shared" si="3"/>
        <v>23</v>
      </c>
      <c r="M26" s="76">
        <v>15.62</v>
      </c>
      <c r="N26" s="85">
        <f t="shared" si="4"/>
        <v>11</v>
      </c>
      <c r="O26" s="1">
        <f t="shared" si="5"/>
        <v>84</v>
      </c>
      <c r="P26" s="85">
        <f t="shared" si="6"/>
        <v>23</v>
      </c>
      <c r="Q26"/>
      <c r="R26"/>
      <c r="S26" s="1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7.25" customHeight="1" x14ac:dyDescent="0.25">
      <c r="A27" s="70">
        <v>24</v>
      </c>
      <c r="B27" s="71" t="s">
        <v>55</v>
      </c>
      <c r="C27" s="72">
        <v>40232</v>
      </c>
      <c r="D27" s="73" t="s">
        <v>103</v>
      </c>
      <c r="E27" s="74">
        <v>10.88</v>
      </c>
      <c r="F27" s="85">
        <f t="shared" si="0"/>
        <v>18</v>
      </c>
      <c r="G27" s="75">
        <v>39.47</v>
      </c>
      <c r="H27" s="85">
        <f t="shared" si="1"/>
        <v>22</v>
      </c>
      <c r="I27" s="1">
        <v>276</v>
      </c>
      <c r="J27" s="1">
        <v>256</v>
      </c>
      <c r="K27" s="1">
        <f t="shared" si="2"/>
        <v>276</v>
      </c>
      <c r="L27" s="85">
        <f t="shared" si="3"/>
        <v>21</v>
      </c>
      <c r="M27" s="76">
        <v>11.22</v>
      </c>
      <c r="N27" s="85">
        <f t="shared" si="4"/>
        <v>23</v>
      </c>
      <c r="O27" s="1">
        <f t="shared" si="5"/>
        <v>84</v>
      </c>
      <c r="P27" s="85">
        <v>24</v>
      </c>
      <c r="Q27"/>
      <c r="R27"/>
      <c r="S27" s="12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7.25" customHeight="1" x14ac:dyDescent="0.25">
      <c r="A28" s="70">
        <v>25</v>
      </c>
      <c r="B28" s="71" t="s">
        <v>164</v>
      </c>
      <c r="C28" s="72">
        <v>40393</v>
      </c>
      <c r="D28" s="73" t="s">
        <v>98</v>
      </c>
      <c r="E28" s="74">
        <v>11.06</v>
      </c>
      <c r="F28" s="85">
        <f t="shared" si="0"/>
        <v>21</v>
      </c>
      <c r="G28" s="75">
        <v>41.13</v>
      </c>
      <c r="H28" s="85">
        <f t="shared" si="1"/>
        <v>24</v>
      </c>
      <c r="I28" s="1">
        <v>278</v>
      </c>
      <c r="J28" s="1">
        <v>260</v>
      </c>
      <c r="K28" s="1">
        <f t="shared" si="2"/>
        <v>278</v>
      </c>
      <c r="L28" s="85">
        <f t="shared" si="3"/>
        <v>20</v>
      </c>
      <c r="M28" s="76">
        <v>10.8</v>
      </c>
      <c r="N28" s="85">
        <f t="shared" si="4"/>
        <v>25</v>
      </c>
      <c r="O28" s="1">
        <f t="shared" si="5"/>
        <v>90</v>
      </c>
      <c r="P28" s="85">
        <f>RANK(O28,$O$4:$O$31,1)</f>
        <v>25</v>
      </c>
      <c r="Q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7.25" customHeight="1" x14ac:dyDescent="0.25">
      <c r="A29" s="70">
        <v>26</v>
      </c>
      <c r="B29" s="71" t="s">
        <v>153</v>
      </c>
      <c r="C29" s="72">
        <v>40449</v>
      </c>
      <c r="D29" s="73" t="s">
        <v>106</v>
      </c>
      <c r="E29" s="74">
        <v>11.49</v>
      </c>
      <c r="F29" s="85">
        <f t="shared" si="0"/>
        <v>28</v>
      </c>
      <c r="G29" s="75">
        <v>42.2</v>
      </c>
      <c r="H29" s="85">
        <f t="shared" si="1"/>
        <v>26</v>
      </c>
      <c r="I29" s="1">
        <v>215</v>
      </c>
      <c r="J29" s="1">
        <v>230</v>
      </c>
      <c r="K29" s="1">
        <f t="shared" si="2"/>
        <v>230</v>
      </c>
      <c r="L29" s="85">
        <f t="shared" si="3"/>
        <v>27</v>
      </c>
      <c r="M29" s="76">
        <v>12.3</v>
      </c>
      <c r="N29" s="85">
        <f t="shared" si="4"/>
        <v>21</v>
      </c>
      <c r="O29" s="1">
        <f t="shared" si="5"/>
        <v>102</v>
      </c>
      <c r="P29" s="85">
        <f>RANK(O29,$O$4:$O$31,1)</f>
        <v>26</v>
      </c>
      <c r="Q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s="16" customFormat="1" ht="17.25" customHeight="1" x14ac:dyDescent="0.25">
      <c r="A30" s="70">
        <v>27</v>
      </c>
      <c r="B30" s="71" t="s">
        <v>161</v>
      </c>
      <c r="C30" s="72">
        <v>40541</v>
      </c>
      <c r="D30" s="73" t="s">
        <v>106</v>
      </c>
      <c r="E30" s="74">
        <v>11.37</v>
      </c>
      <c r="F30" s="85">
        <f t="shared" si="0"/>
        <v>26</v>
      </c>
      <c r="G30" s="75">
        <v>40.46</v>
      </c>
      <c r="H30" s="85">
        <f t="shared" si="1"/>
        <v>23</v>
      </c>
      <c r="I30" s="1">
        <v>220</v>
      </c>
      <c r="J30" s="1">
        <v>217</v>
      </c>
      <c r="K30" s="1">
        <f t="shared" si="2"/>
        <v>220</v>
      </c>
      <c r="L30" s="85">
        <f t="shared" si="3"/>
        <v>28</v>
      </c>
      <c r="M30" s="76">
        <v>6.96</v>
      </c>
      <c r="N30" s="85">
        <f t="shared" si="4"/>
        <v>28</v>
      </c>
      <c r="O30" s="1">
        <f t="shared" si="5"/>
        <v>105</v>
      </c>
      <c r="P30" s="85">
        <f>RANK(O30,$O$4:$O$31,1)</f>
        <v>27</v>
      </c>
      <c r="R30" s="13"/>
      <c r="S30" s="25"/>
      <c r="T30" s="13"/>
    </row>
    <row r="31" spans="1:252" s="16" customFormat="1" ht="17.25" customHeight="1" thickBot="1" x14ac:dyDescent="0.3">
      <c r="A31" s="78">
        <v>28</v>
      </c>
      <c r="B31" s="140" t="s">
        <v>150</v>
      </c>
      <c r="C31" s="141">
        <v>40371</v>
      </c>
      <c r="D31" s="142" t="s">
        <v>98</v>
      </c>
      <c r="E31" s="149">
        <v>11.38</v>
      </c>
      <c r="F31" s="144">
        <f t="shared" si="0"/>
        <v>27</v>
      </c>
      <c r="G31" s="147">
        <v>43.89</v>
      </c>
      <c r="H31" s="144">
        <f t="shared" si="1"/>
        <v>28</v>
      </c>
      <c r="I31" s="145">
        <v>253</v>
      </c>
      <c r="J31" s="145">
        <v>240</v>
      </c>
      <c r="K31" s="145">
        <f t="shared" si="2"/>
        <v>253</v>
      </c>
      <c r="L31" s="144">
        <f t="shared" si="3"/>
        <v>24</v>
      </c>
      <c r="M31" s="146">
        <v>9.7100000000000009</v>
      </c>
      <c r="N31" s="144">
        <f t="shared" si="4"/>
        <v>27</v>
      </c>
      <c r="O31" s="145">
        <f t="shared" si="5"/>
        <v>106</v>
      </c>
      <c r="P31" s="144">
        <f>RANK(O31,$O$4:$O$31,1)</f>
        <v>28</v>
      </c>
      <c r="R31" s="13"/>
      <c r="S31" s="25"/>
      <c r="T31" s="13"/>
    </row>
  </sheetData>
  <sortState xmlns:xlrd2="http://schemas.microsoft.com/office/spreadsheetml/2017/richdata2" ref="B4:P31">
    <sortCondition ref="P4:P31"/>
  </sortState>
  <conditionalFormatting sqref="M1">
    <cfRule type="cellIs" dxfId="9" priority="3" stopIfTrue="1" operator="lessThan">
      <formula>0</formula>
    </cfRule>
  </conditionalFormatting>
  <conditionalFormatting sqref="M3:M31">
    <cfRule type="cellIs" dxfId="8" priority="2" stopIfTrue="1" operator="lessThan">
      <formula>0</formula>
    </cfRule>
  </conditionalFormatting>
  <conditionalFormatting sqref="M2">
    <cfRule type="cellIs" dxfId="7" priority="1" stopIfTrue="1" operator="lessThan">
      <formula>0</formula>
    </cfRule>
  </conditionalFormatting>
  <pageMargins left="0.7" right="0.7" top="0.78740200000000005" bottom="0.78740200000000005" header="0.3" footer="0.3"/>
  <pageSetup orientation="landscape" r:id="rId1"/>
  <headerFooter>
    <oddFooter>&amp;C&amp;"Helvetica,Regular"&amp;12&amp;K000000&amp;P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Q38"/>
  <sheetViews>
    <sheetView showGridLines="0" zoomScaleNormal="100" workbookViewId="0">
      <selection activeCell="O1" sqref="O1:P1048576"/>
    </sheetView>
  </sheetViews>
  <sheetFormatPr defaultColWidth="8.85546875" defaultRowHeight="15" customHeight="1" x14ac:dyDescent="0.25"/>
  <cols>
    <col min="1" max="1" width="3.85546875" style="13" customWidth="1"/>
    <col min="2" max="2" width="21.28515625" style="25" customWidth="1"/>
    <col min="3" max="3" width="9.85546875" style="13" customWidth="1"/>
    <col min="4" max="4" width="8.28515625" style="23" customWidth="1"/>
    <col min="5" max="5" width="7.42578125" style="13" customWidth="1"/>
    <col min="6" max="6" width="5.42578125" style="13" customWidth="1"/>
    <col min="7" max="7" width="8.7109375" style="23" customWidth="1"/>
    <col min="8" max="8" width="4.85546875" style="13" customWidth="1"/>
    <col min="9" max="11" width="7.140625" style="13" customWidth="1"/>
    <col min="12" max="12" width="4.5703125" style="13" customWidth="1"/>
    <col min="13" max="13" width="7.7109375" style="13" customWidth="1"/>
    <col min="14" max="14" width="4.5703125" style="13" customWidth="1"/>
    <col min="15" max="16" width="7.5703125" style="13" customWidth="1"/>
    <col min="17" max="17" width="8.85546875" style="13" customWidth="1"/>
    <col min="18" max="18" width="19.7109375" style="13" customWidth="1"/>
    <col min="19" max="19" width="17.28515625" style="25" customWidth="1"/>
    <col min="20" max="251" width="8.85546875" style="13" customWidth="1"/>
  </cols>
  <sheetData>
    <row r="1" spans="1:251" ht="20.45" customHeight="1" x14ac:dyDescent="0.3">
      <c r="A1" s="2"/>
      <c r="B1" s="24"/>
      <c r="C1" s="4" t="s">
        <v>0</v>
      </c>
      <c r="D1" s="5"/>
      <c r="E1" s="6"/>
      <c r="F1" s="5"/>
      <c r="G1" s="7"/>
      <c r="H1" s="5"/>
      <c r="I1" s="8"/>
      <c r="J1" s="9"/>
      <c r="K1" s="22"/>
      <c r="L1" s="10"/>
      <c r="M1" s="40" t="s">
        <v>84</v>
      </c>
      <c r="N1" s="10"/>
      <c r="O1" s="11"/>
      <c r="P1" s="12"/>
      <c r="Q1"/>
      <c r="R1"/>
      <c r="S1" s="1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4.1" customHeight="1" thickBot="1" x14ac:dyDescent="0.3">
      <c r="A2" s="28"/>
      <c r="B2" s="39"/>
      <c r="C2" s="27" t="s">
        <v>87</v>
      </c>
      <c r="D2" s="14"/>
      <c r="E2" s="30"/>
      <c r="F2" s="14"/>
      <c r="G2" s="31"/>
      <c r="H2" s="14"/>
      <c r="I2" s="15"/>
      <c r="J2" s="32"/>
      <c r="K2" s="33"/>
      <c r="L2" s="34"/>
      <c r="M2" s="35" t="s">
        <v>86</v>
      </c>
      <c r="N2" s="34"/>
      <c r="O2" s="36"/>
      <c r="P2" s="37" t="s">
        <v>92</v>
      </c>
      <c r="Q2"/>
      <c r="R2"/>
      <c r="S2" s="12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35.25" customHeight="1" thickBot="1" x14ac:dyDescent="0.3">
      <c r="A3" s="89" t="s">
        <v>1</v>
      </c>
      <c r="B3" s="90" t="s">
        <v>3</v>
      </c>
      <c r="C3" s="91" t="s">
        <v>149</v>
      </c>
      <c r="D3" s="90" t="s">
        <v>4</v>
      </c>
      <c r="E3" s="90" t="s">
        <v>5</v>
      </c>
      <c r="F3" s="90" t="s">
        <v>6</v>
      </c>
      <c r="G3" s="100" t="s">
        <v>299</v>
      </c>
      <c r="H3" s="90" t="s">
        <v>6</v>
      </c>
      <c r="I3" s="93" t="s">
        <v>7</v>
      </c>
      <c r="J3" s="93" t="s">
        <v>8</v>
      </c>
      <c r="K3" s="93" t="s">
        <v>9</v>
      </c>
      <c r="L3" s="90" t="s">
        <v>6</v>
      </c>
      <c r="M3" s="90" t="s">
        <v>10</v>
      </c>
      <c r="N3" s="90" t="s">
        <v>6</v>
      </c>
      <c r="O3" s="90" t="s">
        <v>11</v>
      </c>
      <c r="P3" s="94" t="s">
        <v>12</v>
      </c>
      <c r="Q3"/>
      <c r="R3"/>
      <c r="S3" s="12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6.5" customHeight="1" x14ac:dyDescent="0.25">
      <c r="A4" s="80">
        <v>1</v>
      </c>
      <c r="B4" s="81" t="s">
        <v>60</v>
      </c>
      <c r="C4" s="82">
        <v>40604</v>
      </c>
      <c r="D4" s="208" t="s">
        <v>103</v>
      </c>
      <c r="E4" s="213">
        <v>9.41</v>
      </c>
      <c r="F4" s="211">
        <f t="shared" ref="F4:F36" si="0">RANK(E4,$E$4:$E$36,1)</f>
        <v>1</v>
      </c>
      <c r="G4" s="137">
        <v>33.049999999999997</v>
      </c>
      <c r="H4" s="85">
        <f t="shared" ref="H4:H36" si="1">RANK(G4,$G$4:$G$36,1)</f>
        <v>1</v>
      </c>
      <c r="I4" s="138">
        <v>333</v>
      </c>
      <c r="J4" s="138">
        <v>362</v>
      </c>
      <c r="K4" s="87">
        <f t="shared" ref="K4:K36" si="2">MAX(I4,J4)</f>
        <v>362</v>
      </c>
      <c r="L4" s="85">
        <f t="shared" ref="L4:L36" si="3">RANK(K4,$K$4:$K$36,0)</f>
        <v>1</v>
      </c>
      <c r="M4" s="139">
        <v>16.52</v>
      </c>
      <c r="N4" s="85">
        <f t="shared" ref="N4:N36" si="4">RANK(M4,$M$4:$M$36,0)</f>
        <v>2</v>
      </c>
      <c r="O4" s="87">
        <f t="shared" ref="O4:O36" si="5">SUM(F4,H4,L4,N4)</f>
        <v>5</v>
      </c>
      <c r="P4" s="85">
        <f t="shared" ref="P4:P9" si="6">RANK(O4,$O$4:$O$36,1)</f>
        <v>1</v>
      </c>
      <c r="Q4"/>
      <c r="R4" s="109" t="s">
        <v>60</v>
      </c>
      <c r="S4" s="134" t="s">
        <v>103</v>
      </c>
      <c r="T4" s="110">
        <v>11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16.5" customHeight="1" x14ac:dyDescent="0.25">
      <c r="A5" s="70">
        <v>2</v>
      </c>
      <c r="B5" s="71" t="s">
        <v>24</v>
      </c>
      <c r="C5" s="72">
        <v>40671</v>
      </c>
      <c r="D5" s="209" t="s">
        <v>98</v>
      </c>
      <c r="E5" s="214">
        <v>10.16</v>
      </c>
      <c r="F5" s="211">
        <f t="shared" si="0"/>
        <v>4</v>
      </c>
      <c r="G5" s="75">
        <v>34.450000000000003</v>
      </c>
      <c r="H5" s="85">
        <f t="shared" si="1"/>
        <v>2</v>
      </c>
      <c r="I5" s="1">
        <v>326</v>
      </c>
      <c r="J5" s="1">
        <v>318</v>
      </c>
      <c r="K5" s="1">
        <f t="shared" si="2"/>
        <v>326</v>
      </c>
      <c r="L5" s="85">
        <f t="shared" si="3"/>
        <v>2</v>
      </c>
      <c r="M5" s="76">
        <v>14.83</v>
      </c>
      <c r="N5" s="85">
        <f t="shared" si="4"/>
        <v>4</v>
      </c>
      <c r="O5" s="1">
        <f t="shared" si="5"/>
        <v>12</v>
      </c>
      <c r="P5" s="85">
        <f t="shared" si="6"/>
        <v>2</v>
      </c>
      <c r="Q5"/>
      <c r="R5" s="71" t="s">
        <v>24</v>
      </c>
      <c r="S5" s="96" t="s">
        <v>98</v>
      </c>
      <c r="T5" s="111">
        <v>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16.5" customHeight="1" x14ac:dyDescent="0.25">
      <c r="A6" s="70">
        <v>3</v>
      </c>
      <c r="B6" s="71" t="s">
        <v>59</v>
      </c>
      <c r="C6" s="72">
        <v>40844</v>
      </c>
      <c r="D6" s="209" t="s">
        <v>103</v>
      </c>
      <c r="E6" s="214">
        <v>10.25</v>
      </c>
      <c r="F6" s="211">
        <f t="shared" si="0"/>
        <v>5</v>
      </c>
      <c r="G6" s="75">
        <v>35.229999999999997</v>
      </c>
      <c r="H6" s="85">
        <f t="shared" si="1"/>
        <v>3</v>
      </c>
      <c r="I6" s="1">
        <v>311</v>
      </c>
      <c r="J6" s="1">
        <v>283</v>
      </c>
      <c r="K6" s="1">
        <f t="shared" si="2"/>
        <v>311</v>
      </c>
      <c r="L6" s="85">
        <f t="shared" si="3"/>
        <v>4</v>
      </c>
      <c r="M6" s="76">
        <v>17.22</v>
      </c>
      <c r="N6" s="85">
        <f t="shared" si="4"/>
        <v>1</v>
      </c>
      <c r="O6" s="1">
        <f t="shared" si="5"/>
        <v>13</v>
      </c>
      <c r="P6" s="85">
        <f t="shared" si="6"/>
        <v>3</v>
      </c>
      <c r="Q6"/>
      <c r="R6" s="71" t="s">
        <v>59</v>
      </c>
      <c r="S6" s="96" t="s">
        <v>103</v>
      </c>
      <c r="T6" s="111">
        <v>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16.5" customHeight="1" x14ac:dyDescent="0.25">
      <c r="A7" s="70">
        <v>4</v>
      </c>
      <c r="B7" s="71" t="s">
        <v>178</v>
      </c>
      <c r="C7" s="72">
        <v>40613</v>
      </c>
      <c r="D7" s="209" t="s">
        <v>106</v>
      </c>
      <c r="E7" s="214">
        <v>10.1</v>
      </c>
      <c r="F7" s="211">
        <f t="shared" si="0"/>
        <v>2</v>
      </c>
      <c r="G7" s="75">
        <v>35.479999999999997</v>
      </c>
      <c r="H7" s="85">
        <f t="shared" si="1"/>
        <v>4</v>
      </c>
      <c r="I7" s="1">
        <v>324</v>
      </c>
      <c r="J7" s="1">
        <v>313</v>
      </c>
      <c r="K7" s="1">
        <f t="shared" si="2"/>
        <v>324</v>
      </c>
      <c r="L7" s="85">
        <f t="shared" si="3"/>
        <v>3</v>
      </c>
      <c r="M7" s="76">
        <v>13.91</v>
      </c>
      <c r="N7" s="85">
        <f t="shared" si="4"/>
        <v>10</v>
      </c>
      <c r="O7" s="1">
        <f t="shared" si="5"/>
        <v>19</v>
      </c>
      <c r="P7" s="85">
        <f t="shared" si="6"/>
        <v>4</v>
      </c>
      <c r="Q7"/>
      <c r="R7" s="71" t="s">
        <v>178</v>
      </c>
      <c r="S7" s="96" t="s">
        <v>106</v>
      </c>
      <c r="T7" s="111">
        <v>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6.5" customHeight="1" x14ac:dyDescent="0.25">
      <c r="A8" s="70">
        <v>5</v>
      </c>
      <c r="B8" s="71" t="s">
        <v>180</v>
      </c>
      <c r="C8" s="72">
        <v>40573</v>
      </c>
      <c r="D8" s="209" t="s">
        <v>106</v>
      </c>
      <c r="E8" s="214">
        <v>10.1</v>
      </c>
      <c r="F8" s="211">
        <f t="shared" si="0"/>
        <v>2</v>
      </c>
      <c r="G8" s="75">
        <v>37.700000000000003</v>
      </c>
      <c r="H8" s="85">
        <f t="shared" si="1"/>
        <v>7</v>
      </c>
      <c r="I8" s="1">
        <v>267</v>
      </c>
      <c r="J8" s="1">
        <v>260</v>
      </c>
      <c r="K8" s="1">
        <f t="shared" si="2"/>
        <v>267</v>
      </c>
      <c r="L8" s="85">
        <f t="shared" si="3"/>
        <v>13</v>
      </c>
      <c r="M8" s="76">
        <v>14.11</v>
      </c>
      <c r="N8" s="85">
        <f t="shared" si="4"/>
        <v>8</v>
      </c>
      <c r="O8" s="1">
        <f t="shared" si="5"/>
        <v>30</v>
      </c>
      <c r="P8" s="85">
        <f t="shared" si="6"/>
        <v>5</v>
      </c>
      <c r="Q8"/>
      <c r="R8" s="71" t="s">
        <v>180</v>
      </c>
      <c r="S8" s="96" t="s">
        <v>106</v>
      </c>
      <c r="T8" s="111">
        <v>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6.5" customHeight="1" x14ac:dyDescent="0.25">
      <c r="A9" s="70">
        <v>6</v>
      </c>
      <c r="B9" s="71" t="s">
        <v>174</v>
      </c>
      <c r="C9" s="72">
        <v>40571</v>
      </c>
      <c r="D9" s="209" t="s">
        <v>108</v>
      </c>
      <c r="E9" s="214">
        <v>10.97</v>
      </c>
      <c r="F9" s="211">
        <f t="shared" si="0"/>
        <v>11</v>
      </c>
      <c r="G9" s="75">
        <v>39.03</v>
      </c>
      <c r="H9" s="85">
        <f t="shared" si="1"/>
        <v>12</v>
      </c>
      <c r="I9" s="1">
        <v>293</v>
      </c>
      <c r="J9" s="1">
        <v>278</v>
      </c>
      <c r="K9" s="1">
        <f t="shared" si="2"/>
        <v>293</v>
      </c>
      <c r="L9" s="85">
        <f t="shared" si="3"/>
        <v>5</v>
      </c>
      <c r="M9" s="76">
        <v>14.22</v>
      </c>
      <c r="N9" s="85">
        <f t="shared" si="4"/>
        <v>6</v>
      </c>
      <c r="O9" s="1">
        <f t="shared" si="5"/>
        <v>34</v>
      </c>
      <c r="P9" s="85">
        <f t="shared" si="6"/>
        <v>6</v>
      </c>
      <c r="Q9"/>
      <c r="R9" s="71" t="s">
        <v>174</v>
      </c>
      <c r="S9" s="96" t="s">
        <v>108</v>
      </c>
      <c r="T9" s="111">
        <v>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16.5" customHeight="1" x14ac:dyDescent="0.25">
      <c r="A10" s="70">
        <v>7</v>
      </c>
      <c r="B10" s="71" t="s">
        <v>62</v>
      </c>
      <c r="C10" s="72">
        <v>40790</v>
      </c>
      <c r="D10" s="209" t="s">
        <v>103</v>
      </c>
      <c r="E10" s="214">
        <v>10.94</v>
      </c>
      <c r="F10" s="211">
        <f t="shared" si="0"/>
        <v>9</v>
      </c>
      <c r="G10" s="75">
        <v>37.82</v>
      </c>
      <c r="H10" s="85">
        <f t="shared" si="1"/>
        <v>8</v>
      </c>
      <c r="I10" s="1">
        <v>265</v>
      </c>
      <c r="J10" s="1">
        <v>271</v>
      </c>
      <c r="K10" s="1">
        <f t="shared" si="2"/>
        <v>271</v>
      </c>
      <c r="L10" s="85">
        <f t="shared" si="3"/>
        <v>11</v>
      </c>
      <c r="M10" s="76">
        <v>14.22</v>
      </c>
      <c r="N10" s="85">
        <f t="shared" si="4"/>
        <v>6</v>
      </c>
      <c r="O10" s="1">
        <f t="shared" si="5"/>
        <v>34</v>
      </c>
      <c r="P10" s="85">
        <v>7</v>
      </c>
      <c r="Q10"/>
      <c r="R10" s="71" t="s">
        <v>62</v>
      </c>
      <c r="S10" s="96" t="s">
        <v>103</v>
      </c>
      <c r="T10" s="111">
        <v>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6.5" customHeight="1" x14ac:dyDescent="0.25">
      <c r="A11" s="70">
        <v>8</v>
      </c>
      <c r="B11" s="71" t="s">
        <v>69</v>
      </c>
      <c r="C11" s="72">
        <v>40585</v>
      </c>
      <c r="D11" s="209" t="s">
        <v>103</v>
      </c>
      <c r="E11" s="214">
        <v>10.65</v>
      </c>
      <c r="F11" s="211">
        <f t="shared" si="0"/>
        <v>6</v>
      </c>
      <c r="G11" s="101">
        <v>37.24</v>
      </c>
      <c r="H11" s="85">
        <f t="shared" si="1"/>
        <v>5</v>
      </c>
      <c r="I11" s="102">
        <v>261</v>
      </c>
      <c r="J11" s="102">
        <v>280</v>
      </c>
      <c r="K11" s="1">
        <f t="shared" si="2"/>
        <v>280</v>
      </c>
      <c r="L11" s="85">
        <f t="shared" si="3"/>
        <v>7</v>
      </c>
      <c r="M11" s="103">
        <v>10.69</v>
      </c>
      <c r="N11" s="85">
        <f t="shared" si="4"/>
        <v>20</v>
      </c>
      <c r="O11" s="1">
        <f t="shared" si="5"/>
        <v>38</v>
      </c>
      <c r="P11" s="85">
        <f>RANK(O11,$O$4:$O$36,1)</f>
        <v>8</v>
      </c>
      <c r="Q11"/>
      <c r="R11" s="71" t="s">
        <v>69</v>
      </c>
      <c r="S11" s="96" t="s">
        <v>103</v>
      </c>
      <c r="T11" s="111">
        <v>3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6.5" customHeight="1" x14ac:dyDescent="0.25">
      <c r="A12" s="70">
        <v>9</v>
      </c>
      <c r="B12" s="71" t="s">
        <v>61</v>
      </c>
      <c r="C12" s="72">
        <v>40869</v>
      </c>
      <c r="D12" s="209" t="s">
        <v>103</v>
      </c>
      <c r="E12" s="214">
        <v>10.95</v>
      </c>
      <c r="F12" s="211">
        <f t="shared" si="0"/>
        <v>10</v>
      </c>
      <c r="G12" s="75">
        <v>38.75</v>
      </c>
      <c r="H12" s="85">
        <f t="shared" si="1"/>
        <v>11</v>
      </c>
      <c r="I12" s="1">
        <v>245</v>
      </c>
      <c r="J12" s="1">
        <v>266</v>
      </c>
      <c r="K12" s="1">
        <f t="shared" si="2"/>
        <v>266</v>
      </c>
      <c r="L12" s="85">
        <f t="shared" si="3"/>
        <v>14</v>
      </c>
      <c r="M12" s="76">
        <v>14.09</v>
      </c>
      <c r="N12" s="85">
        <f t="shared" si="4"/>
        <v>9</v>
      </c>
      <c r="O12" s="1">
        <f t="shared" si="5"/>
        <v>44</v>
      </c>
      <c r="P12" s="85">
        <f>RANK(O12,$O$4:$O$36,1)</f>
        <v>9</v>
      </c>
      <c r="Q12"/>
      <c r="R12" s="71" t="s">
        <v>61</v>
      </c>
      <c r="S12" s="96" t="s">
        <v>103</v>
      </c>
      <c r="T12" s="111">
        <v>2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16.5" customHeight="1" thickBot="1" x14ac:dyDescent="0.3">
      <c r="A13" s="70">
        <v>10</v>
      </c>
      <c r="B13" s="71" t="s">
        <v>177</v>
      </c>
      <c r="C13" s="72">
        <v>40775</v>
      </c>
      <c r="D13" s="209" t="s">
        <v>98</v>
      </c>
      <c r="E13" s="214">
        <v>10.67</v>
      </c>
      <c r="F13" s="211">
        <f t="shared" si="0"/>
        <v>7</v>
      </c>
      <c r="G13" s="101">
        <v>37.32</v>
      </c>
      <c r="H13" s="85">
        <f t="shared" si="1"/>
        <v>6</v>
      </c>
      <c r="I13" s="102">
        <v>251</v>
      </c>
      <c r="J13" s="102">
        <v>251</v>
      </c>
      <c r="K13" s="1">
        <f t="shared" si="2"/>
        <v>251</v>
      </c>
      <c r="L13" s="85">
        <f t="shared" si="3"/>
        <v>18</v>
      </c>
      <c r="M13" s="103">
        <v>11.51</v>
      </c>
      <c r="N13" s="85">
        <f t="shared" si="4"/>
        <v>16</v>
      </c>
      <c r="O13" s="1">
        <f t="shared" si="5"/>
        <v>47</v>
      </c>
      <c r="P13" s="85">
        <f>RANK(O13,$O$4:$O$36,1)</f>
        <v>10</v>
      </c>
      <c r="Q13"/>
      <c r="R13" s="79" t="s">
        <v>177</v>
      </c>
      <c r="S13" s="97" t="s">
        <v>98</v>
      </c>
      <c r="T13" s="112">
        <v>1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16.5" customHeight="1" x14ac:dyDescent="0.25">
      <c r="A14" s="70">
        <v>11</v>
      </c>
      <c r="B14" s="71" t="s">
        <v>63</v>
      </c>
      <c r="C14" s="72">
        <v>40813</v>
      </c>
      <c r="D14" s="209" t="s">
        <v>103</v>
      </c>
      <c r="E14" s="214">
        <v>11.53</v>
      </c>
      <c r="F14" s="211">
        <f t="shared" si="0"/>
        <v>21</v>
      </c>
      <c r="G14" s="101">
        <v>41.76</v>
      </c>
      <c r="H14" s="85">
        <f t="shared" si="1"/>
        <v>19</v>
      </c>
      <c r="I14" s="102">
        <v>273</v>
      </c>
      <c r="J14" s="102">
        <v>273</v>
      </c>
      <c r="K14" s="1">
        <f t="shared" si="2"/>
        <v>273</v>
      </c>
      <c r="L14" s="85">
        <f t="shared" si="3"/>
        <v>9</v>
      </c>
      <c r="M14" s="103">
        <v>14.46</v>
      </c>
      <c r="N14" s="85">
        <f t="shared" si="4"/>
        <v>5</v>
      </c>
      <c r="O14" s="1">
        <f t="shared" si="5"/>
        <v>54</v>
      </c>
      <c r="P14" s="85">
        <f>RANK(O14,$O$4:$O$36,1)</f>
        <v>11</v>
      </c>
      <c r="Q14"/>
      <c r="R14"/>
      <c r="S14" s="12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16.5" customHeight="1" x14ac:dyDescent="0.25">
      <c r="A15" s="70">
        <v>12</v>
      </c>
      <c r="B15" s="71" t="s">
        <v>49</v>
      </c>
      <c r="C15" s="72">
        <v>40786</v>
      </c>
      <c r="D15" s="209" t="s">
        <v>108</v>
      </c>
      <c r="E15" s="214">
        <v>10.73</v>
      </c>
      <c r="F15" s="211">
        <f t="shared" si="0"/>
        <v>8</v>
      </c>
      <c r="G15" s="75">
        <v>38.36</v>
      </c>
      <c r="H15" s="85">
        <f t="shared" si="1"/>
        <v>9</v>
      </c>
      <c r="I15" s="1">
        <v>277</v>
      </c>
      <c r="J15" s="1">
        <v>291</v>
      </c>
      <c r="K15" s="1">
        <f t="shared" si="2"/>
        <v>291</v>
      </c>
      <c r="L15" s="85">
        <f t="shared" si="3"/>
        <v>6</v>
      </c>
      <c r="M15" s="76">
        <v>6.27</v>
      </c>
      <c r="N15" s="85">
        <f t="shared" si="4"/>
        <v>31</v>
      </c>
      <c r="O15" s="1">
        <f t="shared" si="5"/>
        <v>54</v>
      </c>
      <c r="P15" s="85">
        <v>12</v>
      </c>
      <c r="Q15"/>
      <c r="R15"/>
      <c r="S15" s="12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16.5" customHeight="1" x14ac:dyDescent="0.25">
      <c r="A16" s="70">
        <v>13</v>
      </c>
      <c r="B16" s="71" t="s">
        <v>50</v>
      </c>
      <c r="C16" s="72">
        <v>40787</v>
      </c>
      <c r="D16" s="209" t="s">
        <v>108</v>
      </c>
      <c r="E16" s="214">
        <v>10.99</v>
      </c>
      <c r="F16" s="211">
        <f t="shared" si="0"/>
        <v>12</v>
      </c>
      <c r="G16" s="75">
        <v>39.56</v>
      </c>
      <c r="H16" s="85">
        <f t="shared" si="1"/>
        <v>13</v>
      </c>
      <c r="I16" s="1">
        <v>252</v>
      </c>
      <c r="J16" s="1">
        <v>251</v>
      </c>
      <c r="K16" s="1">
        <f t="shared" si="2"/>
        <v>252</v>
      </c>
      <c r="L16" s="85">
        <f t="shared" si="3"/>
        <v>17</v>
      </c>
      <c r="M16" s="76">
        <v>13.05</v>
      </c>
      <c r="N16" s="85">
        <f t="shared" si="4"/>
        <v>14</v>
      </c>
      <c r="O16" s="1">
        <f t="shared" si="5"/>
        <v>56</v>
      </c>
      <c r="P16" s="85">
        <f>RANK(O16,$O$4:$O$36,1)</f>
        <v>13</v>
      </c>
      <c r="Q16"/>
      <c r="R16"/>
      <c r="S16" s="12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6.5" customHeight="1" x14ac:dyDescent="0.25">
      <c r="A17" s="70">
        <v>14</v>
      </c>
      <c r="B17" s="71" t="s">
        <v>25</v>
      </c>
      <c r="C17" s="72">
        <v>40607</v>
      </c>
      <c r="D17" s="209" t="s">
        <v>98</v>
      </c>
      <c r="E17" s="214">
        <v>11.02</v>
      </c>
      <c r="F17" s="211">
        <f t="shared" si="0"/>
        <v>13</v>
      </c>
      <c r="G17" s="101">
        <v>38.69</v>
      </c>
      <c r="H17" s="85">
        <f t="shared" si="1"/>
        <v>10</v>
      </c>
      <c r="I17" s="104" t="s">
        <v>300</v>
      </c>
      <c r="J17" s="102">
        <v>268</v>
      </c>
      <c r="K17" s="1">
        <f t="shared" si="2"/>
        <v>268</v>
      </c>
      <c r="L17" s="85">
        <f t="shared" si="3"/>
        <v>12</v>
      </c>
      <c r="M17" s="103">
        <v>9.7200000000000006</v>
      </c>
      <c r="N17" s="85">
        <f t="shared" si="4"/>
        <v>23</v>
      </c>
      <c r="O17" s="1">
        <f t="shared" si="5"/>
        <v>58</v>
      </c>
      <c r="P17" s="85">
        <f>RANK(O17,$O$4:$O$36,1)</f>
        <v>14</v>
      </c>
      <c r="Q17"/>
      <c r="R17"/>
      <c r="S17" s="12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6.5" customHeight="1" x14ac:dyDescent="0.25">
      <c r="A18" s="70">
        <v>15</v>
      </c>
      <c r="B18" s="71" t="s">
        <v>48</v>
      </c>
      <c r="C18" s="72">
        <v>40667</v>
      </c>
      <c r="D18" s="209" t="s">
        <v>108</v>
      </c>
      <c r="E18" s="214">
        <v>11.1</v>
      </c>
      <c r="F18" s="211">
        <f t="shared" si="0"/>
        <v>14</v>
      </c>
      <c r="G18" s="75">
        <v>39.72</v>
      </c>
      <c r="H18" s="85">
        <f t="shared" si="1"/>
        <v>14</v>
      </c>
      <c r="I18" s="1">
        <v>249</v>
      </c>
      <c r="J18" s="1">
        <v>250</v>
      </c>
      <c r="K18" s="1">
        <f t="shared" si="2"/>
        <v>250</v>
      </c>
      <c r="L18" s="85">
        <f t="shared" si="3"/>
        <v>19</v>
      </c>
      <c r="M18" s="76">
        <v>12.74</v>
      </c>
      <c r="N18" s="85">
        <f t="shared" si="4"/>
        <v>15</v>
      </c>
      <c r="O18" s="1">
        <f t="shared" si="5"/>
        <v>62</v>
      </c>
      <c r="P18" s="85">
        <f>RANK(O18,$O$4:$O$36,1)</f>
        <v>15</v>
      </c>
      <c r="Q18"/>
      <c r="R18"/>
      <c r="S18" s="12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6.5" customHeight="1" x14ac:dyDescent="0.25">
      <c r="A19" s="70">
        <v>16</v>
      </c>
      <c r="B19" s="71" t="s">
        <v>176</v>
      </c>
      <c r="C19" s="72">
        <v>40833</v>
      </c>
      <c r="D19" s="209" t="s">
        <v>103</v>
      </c>
      <c r="E19" s="214">
        <v>11.31</v>
      </c>
      <c r="F19" s="211">
        <f t="shared" si="0"/>
        <v>17</v>
      </c>
      <c r="G19" s="75">
        <v>42.35</v>
      </c>
      <c r="H19" s="85">
        <f t="shared" si="1"/>
        <v>21</v>
      </c>
      <c r="I19" s="1">
        <v>257</v>
      </c>
      <c r="J19" s="1">
        <v>244</v>
      </c>
      <c r="K19" s="1">
        <f t="shared" si="2"/>
        <v>257</v>
      </c>
      <c r="L19" s="85">
        <f t="shared" si="3"/>
        <v>16</v>
      </c>
      <c r="M19" s="76">
        <v>13.58</v>
      </c>
      <c r="N19" s="85">
        <f t="shared" si="4"/>
        <v>11</v>
      </c>
      <c r="O19" s="1">
        <f t="shared" si="5"/>
        <v>65</v>
      </c>
      <c r="P19" s="85">
        <f>RANK(O19,$O$4:$O$36,1)</f>
        <v>16</v>
      </c>
      <c r="Q19"/>
      <c r="R19"/>
      <c r="S19" s="12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16.5" customHeight="1" x14ac:dyDescent="0.25">
      <c r="A20" s="70">
        <v>17</v>
      </c>
      <c r="B20" s="71" t="s">
        <v>26</v>
      </c>
      <c r="C20" s="72">
        <v>40842</v>
      </c>
      <c r="D20" s="209" t="s">
        <v>98</v>
      </c>
      <c r="E20" s="214">
        <v>11.52</v>
      </c>
      <c r="F20" s="211">
        <f t="shared" si="0"/>
        <v>20</v>
      </c>
      <c r="G20" s="75">
        <v>41.97</v>
      </c>
      <c r="H20" s="85">
        <f t="shared" si="1"/>
        <v>20</v>
      </c>
      <c r="I20" s="1">
        <v>277</v>
      </c>
      <c r="J20" s="1">
        <v>278</v>
      </c>
      <c r="K20" s="1">
        <f t="shared" si="2"/>
        <v>278</v>
      </c>
      <c r="L20" s="85">
        <f t="shared" si="3"/>
        <v>8</v>
      </c>
      <c r="M20" s="76">
        <v>11.32</v>
      </c>
      <c r="N20" s="85">
        <f t="shared" si="4"/>
        <v>18</v>
      </c>
      <c r="O20" s="1">
        <f t="shared" si="5"/>
        <v>66</v>
      </c>
      <c r="P20" s="85">
        <f>RANK(O20,$O$4:$O$36,1)</f>
        <v>17</v>
      </c>
      <c r="Q20"/>
      <c r="R20"/>
      <c r="S20" s="1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16.5" customHeight="1" x14ac:dyDescent="0.25">
      <c r="A21" s="70">
        <v>18</v>
      </c>
      <c r="B21" s="71" t="s">
        <v>173</v>
      </c>
      <c r="C21" s="72">
        <v>40702</v>
      </c>
      <c r="D21" s="209" t="s">
        <v>103</v>
      </c>
      <c r="E21" s="214">
        <v>11.47</v>
      </c>
      <c r="F21" s="211">
        <f t="shared" si="0"/>
        <v>19</v>
      </c>
      <c r="G21" s="75">
        <v>41.14</v>
      </c>
      <c r="H21" s="85">
        <f t="shared" si="1"/>
        <v>17</v>
      </c>
      <c r="I21" s="1">
        <v>250</v>
      </c>
      <c r="J21" s="1">
        <v>236</v>
      </c>
      <c r="K21" s="1">
        <f t="shared" si="2"/>
        <v>250</v>
      </c>
      <c r="L21" s="85">
        <f t="shared" si="3"/>
        <v>19</v>
      </c>
      <c r="M21" s="76">
        <v>13.58</v>
      </c>
      <c r="N21" s="85">
        <f t="shared" si="4"/>
        <v>11</v>
      </c>
      <c r="O21" s="1">
        <f t="shared" si="5"/>
        <v>66</v>
      </c>
      <c r="P21" s="85">
        <v>18</v>
      </c>
      <c r="Q21"/>
      <c r="R21" s="16"/>
      <c r="S21" s="124"/>
      <c r="T21" s="1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16.5" customHeight="1" x14ac:dyDescent="0.25">
      <c r="A22" s="70">
        <v>19</v>
      </c>
      <c r="B22" s="71" t="s">
        <v>179</v>
      </c>
      <c r="C22" s="72">
        <v>40569</v>
      </c>
      <c r="D22" s="209" t="s">
        <v>106</v>
      </c>
      <c r="E22" s="214">
        <v>11.68</v>
      </c>
      <c r="F22" s="211">
        <f t="shared" si="0"/>
        <v>22</v>
      </c>
      <c r="G22" s="75">
        <v>42.48</v>
      </c>
      <c r="H22" s="85">
        <f t="shared" si="1"/>
        <v>22</v>
      </c>
      <c r="I22" s="1">
        <v>258</v>
      </c>
      <c r="J22" s="1">
        <v>273</v>
      </c>
      <c r="K22" s="1">
        <f t="shared" si="2"/>
        <v>273</v>
      </c>
      <c r="L22" s="85">
        <f t="shared" si="3"/>
        <v>9</v>
      </c>
      <c r="M22" s="76">
        <v>11.39</v>
      </c>
      <c r="N22" s="85">
        <f t="shared" si="4"/>
        <v>17</v>
      </c>
      <c r="O22" s="1">
        <f t="shared" si="5"/>
        <v>70</v>
      </c>
      <c r="P22" s="85">
        <f t="shared" ref="P22:P27" si="7">RANK(O22,$O$4:$O$36,1)</f>
        <v>19</v>
      </c>
      <c r="Q22"/>
      <c r="R22" s="16"/>
      <c r="S22" s="124"/>
      <c r="T22" s="1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16.5" customHeight="1" x14ac:dyDescent="0.25">
      <c r="A23" s="70">
        <v>20</v>
      </c>
      <c r="B23" s="71" t="s">
        <v>47</v>
      </c>
      <c r="C23" s="72">
        <v>40799</v>
      </c>
      <c r="D23" s="209" t="s">
        <v>108</v>
      </c>
      <c r="E23" s="214">
        <v>11.1</v>
      </c>
      <c r="F23" s="211">
        <f t="shared" si="0"/>
        <v>14</v>
      </c>
      <c r="G23" s="75">
        <v>41.12</v>
      </c>
      <c r="H23" s="85">
        <f t="shared" si="1"/>
        <v>15</v>
      </c>
      <c r="I23" s="1">
        <v>257</v>
      </c>
      <c r="J23" s="1">
        <v>265</v>
      </c>
      <c r="K23" s="1">
        <f t="shared" si="2"/>
        <v>265</v>
      </c>
      <c r="L23" s="85">
        <f t="shared" si="3"/>
        <v>15</v>
      </c>
      <c r="M23" s="105">
        <v>0</v>
      </c>
      <c r="N23" s="85">
        <f t="shared" si="4"/>
        <v>33</v>
      </c>
      <c r="O23" s="1">
        <f t="shared" si="5"/>
        <v>77</v>
      </c>
      <c r="P23" s="85">
        <f t="shared" si="7"/>
        <v>20</v>
      </c>
      <c r="Q23"/>
      <c r="R23"/>
      <c r="S23" s="120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16.5" customHeight="1" x14ac:dyDescent="0.25">
      <c r="A24" s="70">
        <v>21</v>
      </c>
      <c r="B24" s="71" t="s">
        <v>29</v>
      </c>
      <c r="C24" s="72">
        <v>40644</v>
      </c>
      <c r="D24" s="209" t="s">
        <v>98</v>
      </c>
      <c r="E24" s="214">
        <v>11.76</v>
      </c>
      <c r="F24" s="211">
        <f t="shared" si="0"/>
        <v>24</v>
      </c>
      <c r="G24" s="75">
        <v>45.44</v>
      </c>
      <c r="H24" s="85">
        <f t="shared" si="1"/>
        <v>30</v>
      </c>
      <c r="I24" s="1">
        <v>207</v>
      </c>
      <c r="J24" s="1">
        <v>220</v>
      </c>
      <c r="K24" s="1">
        <f t="shared" si="2"/>
        <v>220</v>
      </c>
      <c r="L24" s="85">
        <f t="shared" si="3"/>
        <v>31</v>
      </c>
      <c r="M24" s="76">
        <v>15.4</v>
      </c>
      <c r="N24" s="85">
        <f t="shared" si="4"/>
        <v>3</v>
      </c>
      <c r="O24" s="1">
        <f t="shared" si="5"/>
        <v>88</v>
      </c>
      <c r="P24" s="85">
        <f t="shared" si="7"/>
        <v>21</v>
      </c>
      <c r="Q24"/>
      <c r="R24"/>
      <c r="S24" s="12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6.5" customHeight="1" x14ac:dyDescent="0.25">
      <c r="A25" s="70">
        <v>22</v>
      </c>
      <c r="B25" s="71" t="s">
        <v>181</v>
      </c>
      <c r="C25" s="72">
        <v>40841</v>
      </c>
      <c r="D25" s="209" t="s">
        <v>94</v>
      </c>
      <c r="E25" s="214">
        <v>11.81</v>
      </c>
      <c r="F25" s="211">
        <f t="shared" si="0"/>
        <v>27</v>
      </c>
      <c r="G25" s="75">
        <v>42.61</v>
      </c>
      <c r="H25" s="85">
        <f t="shared" si="1"/>
        <v>23</v>
      </c>
      <c r="I25" s="1">
        <v>242</v>
      </c>
      <c r="J25" s="1">
        <v>238</v>
      </c>
      <c r="K25" s="1">
        <f t="shared" si="2"/>
        <v>242</v>
      </c>
      <c r="L25" s="85">
        <f t="shared" si="3"/>
        <v>22</v>
      </c>
      <c r="M25" s="76">
        <v>10.77</v>
      </c>
      <c r="N25" s="85">
        <f t="shared" si="4"/>
        <v>19</v>
      </c>
      <c r="O25" s="1">
        <f t="shared" si="5"/>
        <v>91</v>
      </c>
      <c r="P25" s="85">
        <f t="shared" si="7"/>
        <v>22</v>
      </c>
      <c r="Q25"/>
      <c r="R25"/>
      <c r="S25" s="120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16.5" customHeight="1" x14ac:dyDescent="0.25">
      <c r="A26" s="70">
        <v>23</v>
      </c>
      <c r="B26" s="71" t="s">
        <v>175</v>
      </c>
      <c r="C26" s="72">
        <v>40636</v>
      </c>
      <c r="D26" s="209" t="s">
        <v>101</v>
      </c>
      <c r="E26" s="214">
        <v>11.81</v>
      </c>
      <c r="F26" s="211">
        <f t="shared" si="0"/>
        <v>27</v>
      </c>
      <c r="G26" s="75">
        <v>44.08</v>
      </c>
      <c r="H26" s="85">
        <f t="shared" si="1"/>
        <v>26</v>
      </c>
      <c r="I26" s="1">
        <v>230</v>
      </c>
      <c r="J26" s="1">
        <v>230</v>
      </c>
      <c r="K26" s="1">
        <f t="shared" si="2"/>
        <v>230</v>
      </c>
      <c r="L26" s="85">
        <f t="shared" si="3"/>
        <v>26</v>
      </c>
      <c r="M26" s="76">
        <v>13.11</v>
      </c>
      <c r="N26" s="85">
        <f t="shared" si="4"/>
        <v>13</v>
      </c>
      <c r="O26" s="1">
        <f t="shared" si="5"/>
        <v>92</v>
      </c>
      <c r="P26" s="85">
        <f t="shared" si="7"/>
        <v>23</v>
      </c>
      <c r="Q26"/>
      <c r="R26"/>
      <c r="S26" s="1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16.5" customHeight="1" x14ac:dyDescent="0.25">
      <c r="A27" s="70">
        <v>24</v>
      </c>
      <c r="B27" s="71" t="s">
        <v>23</v>
      </c>
      <c r="C27" s="72">
        <v>40630</v>
      </c>
      <c r="D27" s="209" t="s">
        <v>98</v>
      </c>
      <c r="E27" s="214">
        <v>11.11</v>
      </c>
      <c r="F27" s="211">
        <f t="shared" si="0"/>
        <v>16</v>
      </c>
      <c r="G27" s="75">
        <v>41.12</v>
      </c>
      <c r="H27" s="85">
        <f t="shared" si="1"/>
        <v>15</v>
      </c>
      <c r="I27" s="1">
        <v>221</v>
      </c>
      <c r="J27" s="1">
        <v>212</v>
      </c>
      <c r="K27" s="1">
        <f t="shared" si="2"/>
        <v>221</v>
      </c>
      <c r="L27" s="85">
        <f t="shared" si="3"/>
        <v>30</v>
      </c>
      <c r="M27" s="76">
        <v>5.77</v>
      </c>
      <c r="N27" s="85">
        <f t="shared" si="4"/>
        <v>32</v>
      </c>
      <c r="O27" s="1">
        <f t="shared" si="5"/>
        <v>93</v>
      </c>
      <c r="P27" s="85">
        <f t="shared" si="7"/>
        <v>24</v>
      </c>
      <c r="Q27"/>
      <c r="R27"/>
      <c r="S27" s="12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16.5" customHeight="1" x14ac:dyDescent="0.25">
      <c r="A28" s="70">
        <v>25</v>
      </c>
      <c r="B28" s="71" t="s">
        <v>20</v>
      </c>
      <c r="C28" s="72">
        <v>40732</v>
      </c>
      <c r="D28" s="209" t="s">
        <v>98</v>
      </c>
      <c r="E28" s="214">
        <v>11.68</v>
      </c>
      <c r="F28" s="211">
        <f t="shared" si="0"/>
        <v>22</v>
      </c>
      <c r="G28" s="101">
        <v>44.28</v>
      </c>
      <c r="H28" s="85">
        <f t="shared" si="1"/>
        <v>28</v>
      </c>
      <c r="I28" s="102">
        <v>249</v>
      </c>
      <c r="J28" s="102">
        <v>240</v>
      </c>
      <c r="K28" s="1">
        <f t="shared" si="2"/>
        <v>249</v>
      </c>
      <c r="L28" s="85">
        <f t="shared" si="3"/>
        <v>21</v>
      </c>
      <c r="M28" s="103">
        <v>10.11</v>
      </c>
      <c r="N28" s="85">
        <f t="shared" si="4"/>
        <v>22</v>
      </c>
      <c r="O28" s="1">
        <f t="shared" si="5"/>
        <v>93</v>
      </c>
      <c r="P28" s="85">
        <v>25</v>
      </c>
      <c r="Q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16.5" customHeight="1" x14ac:dyDescent="0.25">
      <c r="A29" s="70">
        <v>26</v>
      </c>
      <c r="B29" s="71" t="s">
        <v>58</v>
      </c>
      <c r="C29" s="72">
        <v>40819</v>
      </c>
      <c r="D29" s="209" t="s">
        <v>103</v>
      </c>
      <c r="E29" s="214">
        <v>11.46</v>
      </c>
      <c r="F29" s="211">
        <f t="shared" si="0"/>
        <v>18</v>
      </c>
      <c r="G29" s="75">
        <v>43.33</v>
      </c>
      <c r="H29" s="85">
        <f t="shared" si="1"/>
        <v>25</v>
      </c>
      <c r="I29" s="1">
        <v>219</v>
      </c>
      <c r="J29" s="1">
        <v>240</v>
      </c>
      <c r="K29" s="1">
        <f t="shared" si="2"/>
        <v>240</v>
      </c>
      <c r="L29" s="85">
        <f t="shared" si="3"/>
        <v>25</v>
      </c>
      <c r="M29" s="76">
        <v>9.16</v>
      </c>
      <c r="N29" s="85">
        <f t="shared" si="4"/>
        <v>26</v>
      </c>
      <c r="O29" s="1">
        <f t="shared" si="5"/>
        <v>94</v>
      </c>
      <c r="P29" s="85">
        <f>RANK(O29,$O$4:$O$36,1)</f>
        <v>26</v>
      </c>
      <c r="Q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16.5" customHeight="1" x14ac:dyDescent="0.25">
      <c r="A30" s="70">
        <v>27</v>
      </c>
      <c r="B30" s="71" t="s">
        <v>182</v>
      </c>
      <c r="C30" s="72">
        <v>40877</v>
      </c>
      <c r="D30" s="209" t="s">
        <v>94</v>
      </c>
      <c r="E30" s="214">
        <v>11.78</v>
      </c>
      <c r="F30" s="211">
        <f t="shared" si="0"/>
        <v>25</v>
      </c>
      <c r="G30" s="101">
        <v>41.51</v>
      </c>
      <c r="H30" s="85">
        <f t="shared" si="1"/>
        <v>18</v>
      </c>
      <c r="I30" s="102">
        <v>199</v>
      </c>
      <c r="J30" s="102">
        <v>224</v>
      </c>
      <c r="K30" s="1">
        <f t="shared" si="2"/>
        <v>224</v>
      </c>
      <c r="L30" s="85">
        <f t="shared" si="3"/>
        <v>29</v>
      </c>
      <c r="M30" s="103">
        <v>9.59</v>
      </c>
      <c r="N30" s="85">
        <f t="shared" si="4"/>
        <v>24</v>
      </c>
      <c r="O30" s="1">
        <f t="shared" si="5"/>
        <v>96</v>
      </c>
      <c r="P30" s="85">
        <f>RANK(O30,$O$4:$O$36,1)</f>
        <v>27</v>
      </c>
      <c r="Q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16.5" customHeight="1" x14ac:dyDescent="0.25">
      <c r="A31" s="70">
        <v>28</v>
      </c>
      <c r="B31" s="71" t="s">
        <v>169</v>
      </c>
      <c r="C31" s="72">
        <v>40684</v>
      </c>
      <c r="D31" s="209" t="s">
        <v>94</v>
      </c>
      <c r="E31" s="214">
        <v>11.93</v>
      </c>
      <c r="F31" s="211">
        <f t="shared" si="0"/>
        <v>30</v>
      </c>
      <c r="G31" s="75">
        <v>44.39</v>
      </c>
      <c r="H31" s="85">
        <f t="shared" si="1"/>
        <v>29</v>
      </c>
      <c r="I31" s="1">
        <v>222</v>
      </c>
      <c r="J31" s="1">
        <v>242</v>
      </c>
      <c r="K31" s="1">
        <f t="shared" si="2"/>
        <v>242</v>
      </c>
      <c r="L31" s="85">
        <f t="shared" si="3"/>
        <v>22</v>
      </c>
      <c r="M31" s="76">
        <v>10.46</v>
      </c>
      <c r="N31" s="85">
        <f t="shared" si="4"/>
        <v>21</v>
      </c>
      <c r="O31" s="1">
        <f t="shared" si="5"/>
        <v>102</v>
      </c>
      <c r="P31" s="85">
        <f>RANK(O31,$O$4:$O$36,1)</f>
        <v>28</v>
      </c>
      <c r="Q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16.5" customHeight="1" x14ac:dyDescent="0.25">
      <c r="A32" s="70">
        <v>29</v>
      </c>
      <c r="B32" s="71" t="s">
        <v>184</v>
      </c>
      <c r="C32" s="72">
        <v>40817</v>
      </c>
      <c r="D32" s="209" t="s">
        <v>94</v>
      </c>
      <c r="E32" s="214">
        <v>11.78</v>
      </c>
      <c r="F32" s="211">
        <f t="shared" si="0"/>
        <v>25</v>
      </c>
      <c r="G32" s="75">
        <v>43.24</v>
      </c>
      <c r="H32" s="85">
        <f t="shared" si="1"/>
        <v>24</v>
      </c>
      <c r="I32" s="1">
        <v>215</v>
      </c>
      <c r="J32" s="1">
        <v>230</v>
      </c>
      <c r="K32" s="1">
        <f t="shared" si="2"/>
        <v>230</v>
      </c>
      <c r="L32" s="85">
        <f t="shared" si="3"/>
        <v>26</v>
      </c>
      <c r="M32" s="76">
        <v>8.65</v>
      </c>
      <c r="N32" s="85">
        <f t="shared" si="4"/>
        <v>27</v>
      </c>
      <c r="O32" s="1">
        <f t="shared" si="5"/>
        <v>102</v>
      </c>
      <c r="P32" s="85">
        <v>29</v>
      </c>
      <c r="Q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16.5" customHeight="1" x14ac:dyDescent="0.25">
      <c r="A33" s="70">
        <v>30</v>
      </c>
      <c r="B33" s="71" t="s">
        <v>172</v>
      </c>
      <c r="C33" s="72">
        <v>40752</v>
      </c>
      <c r="D33" s="209" t="s">
        <v>106</v>
      </c>
      <c r="E33" s="214">
        <v>11.9</v>
      </c>
      <c r="F33" s="211">
        <f t="shared" si="0"/>
        <v>29</v>
      </c>
      <c r="G33" s="75">
        <v>44.11</v>
      </c>
      <c r="H33" s="85">
        <f t="shared" si="1"/>
        <v>27</v>
      </c>
      <c r="I33" s="1">
        <v>241</v>
      </c>
      <c r="J33" s="1">
        <v>232</v>
      </c>
      <c r="K33" s="1">
        <f t="shared" si="2"/>
        <v>241</v>
      </c>
      <c r="L33" s="85">
        <f t="shared" si="3"/>
        <v>24</v>
      </c>
      <c r="M33" s="76">
        <v>7.72</v>
      </c>
      <c r="N33" s="85">
        <f t="shared" si="4"/>
        <v>28</v>
      </c>
      <c r="O33" s="1">
        <f t="shared" si="5"/>
        <v>108</v>
      </c>
      <c r="P33" s="85">
        <f>RANK(O33,$O$4:$O$36,1)</f>
        <v>30</v>
      </c>
      <c r="Q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16.5" customHeight="1" x14ac:dyDescent="0.25">
      <c r="A34" s="70">
        <v>31</v>
      </c>
      <c r="B34" s="71" t="s">
        <v>183</v>
      </c>
      <c r="C34" s="72">
        <v>40796</v>
      </c>
      <c r="D34" s="209" t="s">
        <v>94</v>
      </c>
      <c r="E34" s="214">
        <v>12.66</v>
      </c>
      <c r="F34" s="211">
        <f t="shared" si="0"/>
        <v>31</v>
      </c>
      <c r="G34" s="101">
        <v>48.24</v>
      </c>
      <c r="H34" s="85">
        <f t="shared" si="1"/>
        <v>33</v>
      </c>
      <c r="I34" s="102">
        <v>225</v>
      </c>
      <c r="J34" s="102">
        <v>217</v>
      </c>
      <c r="K34" s="1">
        <f t="shared" si="2"/>
        <v>225</v>
      </c>
      <c r="L34" s="85">
        <f t="shared" si="3"/>
        <v>28</v>
      </c>
      <c r="M34" s="103">
        <v>9.44</v>
      </c>
      <c r="N34" s="85">
        <f t="shared" si="4"/>
        <v>25</v>
      </c>
      <c r="O34" s="1">
        <f t="shared" si="5"/>
        <v>117</v>
      </c>
      <c r="P34" s="85">
        <f>RANK(O34,$O$4:$O$36,1)</f>
        <v>31</v>
      </c>
      <c r="Q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16.5" customHeight="1" x14ac:dyDescent="0.25">
      <c r="A35" s="70">
        <v>33</v>
      </c>
      <c r="B35" s="71" t="s">
        <v>64</v>
      </c>
      <c r="C35" s="72">
        <v>40592</v>
      </c>
      <c r="D35" s="209" t="s">
        <v>103</v>
      </c>
      <c r="E35" s="214">
        <v>12.88</v>
      </c>
      <c r="F35" s="211">
        <f t="shared" si="0"/>
        <v>33</v>
      </c>
      <c r="G35" s="75">
        <v>46.81</v>
      </c>
      <c r="H35" s="85">
        <f t="shared" si="1"/>
        <v>31</v>
      </c>
      <c r="I35" s="77" t="s">
        <v>300</v>
      </c>
      <c r="J35" s="1">
        <v>182</v>
      </c>
      <c r="K35" s="1">
        <f t="shared" si="2"/>
        <v>182</v>
      </c>
      <c r="L35" s="85">
        <f t="shared" si="3"/>
        <v>33</v>
      </c>
      <c r="M35" s="76">
        <v>7.54</v>
      </c>
      <c r="N35" s="85">
        <f t="shared" si="4"/>
        <v>29</v>
      </c>
      <c r="O35" s="1">
        <f t="shared" si="5"/>
        <v>126</v>
      </c>
      <c r="P35" s="85">
        <f>RANK(O35,$O$4:$O$36,1)</f>
        <v>32</v>
      </c>
      <c r="Q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16.5" customHeight="1" thickBot="1" x14ac:dyDescent="0.3">
      <c r="A36" s="149">
        <v>34</v>
      </c>
      <c r="B36" s="140" t="s">
        <v>171</v>
      </c>
      <c r="C36" s="141">
        <v>40813</v>
      </c>
      <c r="D36" s="210" t="s">
        <v>106</v>
      </c>
      <c r="E36" s="215">
        <v>12.83</v>
      </c>
      <c r="F36" s="212">
        <f t="shared" si="0"/>
        <v>32</v>
      </c>
      <c r="G36" s="151">
        <v>47.76</v>
      </c>
      <c r="H36" s="144">
        <f t="shared" si="1"/>
        <v>32</v>
      </c>
      <c r="I36" s="152">
        <v>204</v>
      </c>
      <c r="J36" s="152">
        <v>196</v>
      </c>
      <c r="K36" s="145">
        <f t="shared" si="2"/>
        <v>204</v>
      </c>
      <c r="L36" s="144">
        <f t="shared" si="3"/>
        <v>32</v>
      </c>
      <c r="M36" s="153">
        <v>6.47</v>
      </c>
      <c r="N36" s="144">
        <f t="shared" si="4"/>
        <v>30</v>
      </c>
      <c r="O36" s="145">
        <f t="shared" si="5"/>
        <v>126</v>
      </c>
      <c r="P36" s="144">
        <v>33</v>
      </c>
      <c r="Q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15" customHeight="1" thickBot="1" x14ac:dyDescent="0.3"/>
    <row r="38" spans="1:251" ht="16.5" customHeight="1" thickBot="1" x14ac:dyDescent="0.3">
      <c r="A38" s="154">
        <v>35</v>
      </c>
      <c r="B38" s="155" t="s">
        <v>170</v>
      </c>
      <c r="C38" s="156">
        <v>40778</v>
      </c>
      <c r="D38" s="157" t="s">
        <v>94</v>
      </c>
      <c r="E38" s="158" t="s">
        <v>301</v>
      </c>
      <c r="F38" s="159" t="s">
        <v>304</v>
      </c>
      <c r="G38" s="160">
        <v>42.27</v>
      </c>
      <c r="H38" s="159"/>
      <c r="I38" s="161">
        <v>237</v>
      </c>
      <c r="J38" s="161">
        <v>210</v>
      </c>
      <c r="K38" s="161">
        <f>MAX(I38,J38)</f>
        <v>237</v>
      </c>
      <c r="L38" s="159"/>
      <c r="M38" s="162">
        <v>9.48</v>
      </c>
      <c r="N38" s="159"/>
      <c r="O38" s="163" t="s">
        <v>298</v>
      </c>
      <c r="P38" s="164" t="s">
        <v>304</v>
      </c>
      <c r="Q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</sheetData>
  <sortState xmlns:xlrd2="http://schemas.microsoft.com/office/spreadsheetml/2017/richdata2" ref="B4:P36">
    <sortCondition ref="P4:P36"/>
  </sortState>
  <conditionalFormatting sqref="M3:M36">
    <cfRule type="cellIs" dxfId="6" priority="4" stopIfTrue="1" operator="lessThan">
      <formula>0</formula>
    </cfRule>
  </conditionalFormatting>
  <conditionalFormatting sqref="M2">
    <cfRule type="cellIs" dxfId="5" priority="3" stopIfTrue="1" operator="lessThan">
      <formula>0</formula>
    </cfRule>
  </conditionalFormatting>
  <conditionalFormatting sqref="M1">
    <cfRule type="cellIs" dxfId="4" priority="2" stopIfTrue="1" operator="lessThan">
      <formula>0</formula>
    </cfRule>
  </conditionalFormatting>
  <conditionalFormatting sqref="M38">
    <cfRule type="cellIs" dxfId="3" priority="1" stopIfTrue="1" operator="lessThan">
      <formula>0</formula>
    </cfRule>
  </conditionalFormatting>
  <pageMargins left="0.7" right="0.7" top="0.78740200000000005" bottom="0.78740200000000005" header="0.3" footer="0.3"/>
  <pageSetup scale="94" fitToWidth="0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_H 08_</vt:lpstr>
      <vt:lpstr>_H 09_</vt:lpstr>
      <vt:lpstr>_H 10_</vt:lpstr>
      <vt:lpstr>_H 11_</vt:lpstr>
      <vt:lpstr>_H12_</vt:lpstr>
      <vt:lpstr>_D 08_</vt:lpstr>
      <vt:lpstr>_D 09_</vt:lpstr>
      <vt:lpstr>_D 10_</vt:lpstr>
      <vt:lpstr>_D 11_</vt:lpstr>
      <vt:lpstr>_D 12_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 Dočkalová</dc:creator>
  <cp:lastModifiedBy>Lucie Markusková</cp:lastModifiedBy>
  <cp:lastPrinted>2019-06-04T19:17:25Z</cp:lastPrinted>
  <dcterms:created xsi:type="dcterms:W3CDTF">2018-06-05T07:40:40Z</dcterms:created>
  <dcterms:modified xsi:type="dcterms:W3CDTF">2019-06-07T09:22:47Z</dcterms:modified>
</cp:coreProperties>
</file>